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新しいフォルダー\DATA\H24~業務係\経営比較分析表\H30\"/>
    </mc:Choice>
  </mc:AlternateContent>
  <workbookProtection workbookAlgorithmName="SHA-512" workbookHashValue="ZQoh3obo9QYGYd3mIKo8O9zEZMP+2Z/tgiBB+Lls02lmXyIOw3iE84BGA5vtID3cUYI7cONvlx7m6It3koWpsg==" workbookSaltValue="/+MQbYvP9eze1JtyH6U6N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<sst xmlns="http://schemas.openxmlformats.org/spreadsheetml/2006/main" count="320" uniqueCount="120">
  <si>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</si>
  <si>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</si>
  <si>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</si>
  <si>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</si>
  <si>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</si>
  <si>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</si>
  <si>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</si>
  <si>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</si>
  <si>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</si>
  <si>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</si>
  <si>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</si>
  <si>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</si>
  <si>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</si>
  <si>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</si>
  <si>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</si>
  <si>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</si>
  <si>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</si>
  <si>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</si>
  <si>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</si>
  <si>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</si>
  <si>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</si>
  <si>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</si>
  <si>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</si>
  <si>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</si>
  <si>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</si>
  <si>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</si>
  <si>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</si>
  <si>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</si>
  <si>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</si>
  <si>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</si>
  <si>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</si>
  <si>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</si>
  <si>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</si>
  <si>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</si>
  <si>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</si>
  <si>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</si>
  <si>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</si>
  <si>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</si>
  <si>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</si>
  <si>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</si>
  <si>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</si>
  <si>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</si>
  <si>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</si>
  <si>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</si>
  <si>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</si>
  <si>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</si>
  <si>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</si>
  <si>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</si>
  <si>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</si>
  <si>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</si>
  <si>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</si>
  <si>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</si>
  <si>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</si>
  <si>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</si>
  <si>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</si>
  <si>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</si>
  <si>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</si>
  <si>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</si>
  <si>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</si>
  <si>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</si>
  <si>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</si>
  <si>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</si>
  <si>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</si>
  <si>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</si>
  <si>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</si>
  <si>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</si>
  <si>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</si>
  <si>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</si>
  <si>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</si>
  <si>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</si>
  <si>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</si>
  <si>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</si>
  <si>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</si>
  <si>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</si>
  <si>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</si>
  <si>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</si>
  <si>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</si>
  <si>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</si>
  <si>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</si>
  <si>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</si>
  <si>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</si>
  <si>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</si>
  <si>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</si>
  <si>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</si>
  <si>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</si>
  <si>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</si>
  <si>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</si>
  <si>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</si>
  <si>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</si>
  <si>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</si>
  <si>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</si>
  <si>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</si>
  <si>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</si>
  <si>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</si>
  <si>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</si>
  <si>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</si>
  <si>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</si>
  <si>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</si>
  <si>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</si>
  <si>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</si>
  <si>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</si>
  <si>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</si>
  <si>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</si>
  <si>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</si>
  <si>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</si>
  <si>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今帰仁村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</si>
  <si>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</si>
  <si>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</si>
  <si>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</si>
  <si>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</si>
  <si>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</si>
  <si>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</si>
  <si>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</si>
  <si>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</si>
  <si>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</si>
  <si>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</si>
  <si>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</si>
  <si>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100％未満であり、類似団体と比較して10％以上下回っており健全な状態ではないが、微増ながら年々比率は増加傾向にある。一般会計からの繰入金の基準額確保及び経費削減に取り組む。
②累積欠損金比率　企業会計適用した平成26年度から赤字が続いているため累積欠損金が全国平均及び類似団体を大きく上回っている。
③流動比率　全国平均及び類似団体を大幅に下回っているのは、企業債残高の元利償還金が多額にのぼっているためである。
④企業債残高対給水収益比率　平成28年度の上水道へ統合のため国庫補助と企業債等を資本に建設改良工事を実施してきたため高い比率となっているが、今後は減少する見込みである。
⑤料金回収率　全国平均及び類似団体より下回っている。保有施設の維持管理費が大きいため料金水準としては適正ではない。給水収益の増加と維持管理費の削減に努めるとともに、料金改定についても検討する必要がある。
⑥給水原価　類似団体よりは若干下回っているが、全国平均よりは高くなっている。　
⑦施設利用率　全国平均、類似団体と比べともに上回っていることから、施設が有効的に利用されている。
⑧有収率　老朽管の整備を行ったことで、漏水が減少し、全国平均、類似団体と比べともに上回っている。今後は95％を目標に効率的な収益につなげたい。</t>
    <rPh sb="1" eb="3">
      <t>ケイジョウ</t>
    </rPh>
    <rPh sb="3" eb="5">
      <t>シュウシ</t>
    </rPh>
    <rPh sb="5" eb="7">
      <t>ヒリツ</t>
    </rPh>
    <rPh sb="12" eb="14">
      <t>ミマン</t>
    </rPh>
    <rPh sb="18" eb="20">
      <t>ルイジ</t>
    </rPh>
    <rPh sb="20" eb="22">
      <t>ダンタイ</t>
    </rPh>
    <rPh sb="23" eb="25">
      <t>ヒカク</t>
    </rPh>
    <rPh sb="30" eb="32">
      <t>イジョウ</t>
    </rPh>
    <rPh sb="32" eb="34">
      <t>シタマワ</t>
    </rPh>
    <rPh sb="38" eb="40">
      <t>ケンゼン</t>
    </rPh>
    <rPh sb="41" eb="43">
      <t>ジョウタイ</t>
    </rPh>
    <rPh sb="49" eb="51">
      <t>ビゾウ</t>
    </rPh>
    <rPh sb="54" eb="56">
      <t>ネンネン</t>
    </rPh>
    <rPh sb="56" eb="58">
      <t>ヒリツ</t>
    </rPh>
    <rPh sb="59" eb="61">
      <t>ゾウカ</t>
    </rPh>
    <rPh sb="61" eb="63">
      <t>ケイコウ</t>
    </rPh>
    <rPh sb="67" eb="69">
      <t>イッパン</t>
    </rPh>
    <rPh sb="69" eb="71">
      <t>カイケイ</t>
    </rPh>
    <rPh sb="74" eb="76">
      <t>クリイレ</t>
    </rPh>
    <rPh sb="76" eb="77">
      <t>キン</t>
    </rPh>
    <rPh sb="78" eb="80">
      <t>キジュン</t>
    </rPh>
    <rPh sb="80" eb="81">
      <t>ガク</t>
    </rPh>
    <rPh sb="81" eb="83">
      <t>カクホ</t>
    </rPh>
    <rPh sb="83" eb="84">
      <t>オヨ</t>
    </rPh>
    <rPh sb="85" eb="87">
      <t>ケイヒ</t>
    </rPh>
    <rPh sb="87" eb="89">
      <t>サクゲン</t>
    </rPh>
    <rPh sb="90" eb="91">
      <t>ト</t>
    </rPh>
    <rPh sb="92" eb="93">
      <t>ク</t>
    </rPh>
    <rPh sb="97" eb="99">
      <t>ルイセキ</t>
    </rPh>
    <rPh sb="99" eb="102">
      <t>ケッソンキン</t>
    </rPh>
    <rPh sb="102" eb="104">
      <t>ヒリツ</t>
    </rPh>
    <rPh sb="105" eb="107">
      <t>キギョウ</t>
    </rPh>
    <rPh sb="107" eb="109">
      <t>カイケイ</t>
    </rPh>
    <rPh sb="109" eb="111">
      <t>テキヨウ</t>
    </rPh>
    <rPh sb="113" eb="115">
      <t>ヘイセイ</t>
    </rPh>
    <rPh sb="117" eb="119">
      <t>ネンド</t>
    </rPh>
    <rPh sb="121" eb="123">
      <t>アカジ</t>
    </rPh>
    <rPh sb="124" eb="125">
      <t>ツヅ</t>
    </rPh>
    <rPh sb="131" eb="133">
      <t>ルイセキ</t>
    </rPh>
    <rPh sb="133" eb="136">
      <t>ケッソンキン</t>
    </rPh>
    <rPh sb="137" eb="139">
      <t>ゼンコク</t>
    </rPh>
    <rPh sb="139" eb="141">
      <t>ヘイキン</t>
    </rPh>
    <rPh sb="141" eb="142">
      <t>オヨ</t>
    </rPh>
    <rPh sb="143" eb="145">
      <t>ルイジ</t>
    </rPh>
    <rPh sb="145" eb="147">
      <t>ダンタイ</t>
    </rPh>
    <rPh sb="148" eb="149">
      <t>オオ</t>
    </rPh>
    <rPh sb="151" eb="153">
      <t>ウワマワ</t>
    </rPh>
    <rPh sb="160" eb="162">
      <t>リュウドウ</t>
    </rPh>
    <rPh sb="162" eb="164">
      <t>ヒリツ</t>
    </rPh>
    <rPh sb="165" eb="167">
      <t>ゼンコク</t>
    </rPh>
    <rPh sb="167" eb="169">
      <t>ヘイキン</t>
    </rPh>
    <rPh sb="169" eb="170">
      <t>オヨ</t>
    </rPh>
    <rPh sb="171" eb="173">
      <t>ルイジ</t>
    </rPh>
    <rPh sb="173" eb="175">
      <t>ダンタイ</t>
    </rPh>
    <rPh sb="176" eb="178">
      <t>オオハバ</t>
    </rPh>
    <rPh sb="179" eb="181">
      <t>シタマワ</t>
    </rPh>
    <rPh sb="188" eb="190">
      <t>キギョウ</t>
    </rPh>
    <rPh sb="190" eb="191">
      <t>サイ</t>
    </rPh>
    <rPh sb="191" eb="193">
      <t>ザンダカ</t>
    </rPh>
    <rPh sb="194" eb="196">
      <t>ガンリ</t>
    </rPh>
    <rPh sb="196" eb="199">
      <t>ショウカンキン</t>
    </rPh>
    <rPh sb="200" eb="202">
      <t>タガク</t>
    </rPh>
    <rPh sb="217" eb="219">
      <t>キギョウ</t>
    </rPh>
    <rPh sb="219" eb="220">
      <t>サイ</t>
    </rPh>
    <rPh sb="220" eb="222">
      <t>ザンダカ</t>
    </rPh>
    <rPh sb="222" eb="223">
      <t>タイ</t>
    </rPh>
    <rPh sb="223" eb="225">
      <t>キュウスイ</t>
    </rPh>
    <rPh sb="225" eb="227">
      <t>シュウエキ</t>
    </rPh>
    <rPh sb="227" eb="229">
      <t>ヒリツ</t>
    </rPh>
    <rPh sb="230" eb="232">
      <t>ヘイセイ</t>
    </rPh>
    <rPh sb="234" eb="236">
      <t>ネンド</t>
    </rPh>
    <rPh sb="237" eb="240">
      <t>ジョウスイドウ</t>
    </rPh>
    <rPh sb="241" eb="243">
      <t>トウゴウ</t>
    </rPh>
    <rPh sb="246" eb="248">
      <t>コッコ</t>
    </rPh>
    <rPh sb="248" eb="250">
      <t>ホジョ</t>
    </rPh>
    <rPh sb="251" eb="253">
      <t>キギョウ</t>
    </rPh>
    <rPh sb="253" eb="254">
      <t>サイ</t>
    </rPh>
    <rPh sb="254" eb="255">
      <t>ナド</t>
    </rPh>
    <rPh sb="256" eb="258">
      <t>シホン</t>
    </rPh>
    <rPh sb="259" eb="261">
      <t>ケンセツ</t>
    </rPh>
    <rPh sb="261" eb="263">
      <t>カイリョウ</t>
    </rPh>
    <rPh sb="263" eb="265">
      <t>コウジ</t>
    </rPh>
    <rPh sb="266" eb="268">
      <t>ジッシ</t>
    </rPh>
    <rPh sb="274" eb="275">
      <t>タカ</t>
    </rPh>
    <rPh sb="276" eb="278">
      <t>ヒリツ</t>
    </rPh>
    <rPh sb="286" eb="288">
      <t>コンゴ</t>
    </rPh>
    <rPh sb="289" eb="291">
      <t>ゲンショウ</t>
    </rPh>
    <rPh sb="293" eb="295">
      <t>ミコ</t>
    </rPh>
    <rPh sb="302" eb="304">
      <t>リョウキン</t>
    </rPh>
    <rPh sb="304" eb="306">
      <t>カイシュウ</t>
    </rPh>
    <rPh sb="306" eb="307">
      <t>リツ</t>
    </rPh>
    <rPh sb="308" eb="310">
      <t>ゼンコク</t>
    </rPh>
    <rPh sb="310" eb="312">
      <t>ヘイキン</t>
    </rPh>
    <rPh sb="312" eb="313">
      <t>オヨ</t>
    </rPh>
    <rPh sb="314" eb="316">
      <t>ルイジ</t>
    </rPh>
    <rPh sb="316" eb="318">
      <t>ダンタイ</t>
    </rPh>
    <rPh sb="320" eb="322">
      <t>シタマワ</t>
    </rPh>
    <rPh sb="327" eb="329">
      <t>ホユウ</t>
    </rPh>
    <rPh sb="329" eb="331">
      <t>シセツ</t>
    </rPh>
    <rPh sb="332" eb="334">
      <t>イジ</t>
    </rPh>
    <rPh sb="334" eb="337">
      <t>カンリヒ</t>
    </rPh>
    <rPh sb="338" eb="339">
      <t>オオ</t>
    </rPh>
    <rPh sb="343" eb="345">
      <t>リョウキン</t>
    </rPh>
    <rPh sb="345" eb="347">
      <t>スイジュン</t>
    </rPh>
    <rPh sb="351" eb="353">
      <t>テキセイ</t>
    </rPh>
    <rPh sb="358" eb="360">
      <t>キュウスイ</t>
    </rPh>
    <rPh sb="360" eb="362">
      <t>シュウエキ</t>
    </rPh>
    <rPh sb="363" eb="365">
      <t>ゾウカ</t>
    </rPh>
    <rPh sb="366" eb="368">
      <t>イジ</t>
    </rPh>
    <rPh sb="368" eb="371">
      <t>カンリヒ</t>
    </rPh>
    <rPh sb="372" eb="374">
      <t>サクゲン</t>
    </rPh>
    <rPh sb="375" eb="376">
      <t>ツト</t>
    </rPh>
    <rPh sb="383" eb="385">
      <t>リョウキン</t>
    </rPh>
    <rPh sb="385" eb="387">
      <t>カイテイ</t>
    </rPh>
    <rPh sb="392" eb="394">
      <t>ケントウ</t>
    </rPh>
    <rPh sb="396" eb="398">
      <t>ヒツヨウ</t>
    </rPh>
    <rPh sb="404" eb="406">
      <t>キュウスイ</t>
    </rPh>
    <rPh sb="406" eb="408">
      <t>ゲンカ</t>
    </rPh>
    <rPh sb="409" eb="411">
      <t>ルイジ</t>
    </rPh>
    <rPh sb="411" eb="413">
      <t>ダンタイ</t>
    </rPh>
    <rPh sb="416" eb="418">
      <t>ジャッカン</t>
    </rPh>
    <rPh sb="418" eb="420">
      <t>シタマワ</t>
    </rPh>
    <rPh sb="426" eb="428">
      <t>ゼンコク</t>
    </rPh>
    <rPh sb="428" eb="430">
      <t>ヘイキン</t>
    </rPh>
    <rPh sb="433" eb="434">
      <t>タカ</t>
    </rPh>
    <rPh sb="444" eb="446">
      <t>シセツ</t>
    </rPh>
    <rPh sb="446" eb="449">
      <t>リヨウリツ</t>
    </rPh>
    <rPh sb="450" eb="452">
      <t>ゼンコク</t>
    </rPh>
    <rPh sb="452" eb="454">
      <t>ヘイキン</t>
    </rPh>
    <rPh sb="455" eb="457">
      <t>ルイジ</t>
    </rPh>
    <rPh sb="457" eb="459">
      <t>ダンタイ</t>
    </rPh>
    <rPh sb="460" eb="461">
      <t>クラ</t>
    </rPh>
    <rPh sb="465" eb="467">
      <t>ウワマワ</t>
    </rPh>
    <rPh sb="476" eb="478">
      <t>シセツ</t>
    </rPh>
    <rPh sb="479" eb="482">
      <t>ユウコウテキ</t>
    </rPh>
    <rPh sb="483" eb="485">
      <t>リヨウ</t>
    </rPh>
    <rPh sb="493" eb="496">
      <t>ユウシュウリツ</t>
    </rPh>
    <rPh sb="497" eb="499">
      <t>ロウキュウ</t>
    </rPh>
    <rPh sb="499" eb="500">
      <t>カン</t>
    </rPh>
    <rPh sb="501" eb="503">
      <t>セイビ</t>
    </rPh>
    <rPh sb="504" eb="505">
      <t>オコナ</t>
    </rPh>
    <rPh sb="511" eb="513">
      <t>ロウスイ</t>
    </rPh>
    <rPh sb="514" eb="516">
      <t>ゲンショウ</t>
    </rPh>
    <rPh sb="518" eb="520">
      <t>ゼンコク</t>
    </rPh>
    <rPh sb="520" eb="522">
      <t>ヘイキン</t>
    </rPh>
    <rPh sb="523" eb="525">
      <t>ルイジ</t>
    </rPh>
    <rPh sb="525" eb="527">
      <t>ダンタイ</t>
    </rPh>
    <rPh sb="528" eb="529">
      <t>クラ</t>
    </rPh>
    <rPh sb="533" eb="535">
      <t>ウワマワ</t>
    </rPh>
    <rPh sb="540" eb="542">
      <t>コンゴ</t>
    </rPh>
    <rPh sb="547" eb="549">
      <t>モクヒョウ</t>
    </rPh>
    <rPh sb="550" eb="553">
      <t>コウリツテキ</t>
    </rPh>
    <rPh sb="554" eb="556">
      <t>シュウエキ</t>
    </rPh>
    <phoneticPr fontId="4"/>
  </si>
  <si>
    <t>　簡易水道事業を統合し、今年度より上水道へ移行した。統合に向けた施設等の整備更新は昨年度で完了していることから、今後は建設改良費等は減少する見込みである。しかし、人件費等の固定的な経費や多額な固定資産減価償却費、企業債元利償還金が大幅に減少する見込みはなく、それらが経営を圧迫している状況が早急に改善することは難しい。
　維持管理費等の削減、繰入金の基準額確保とともに、更なる給水収益の増加及び有収率の向上に今後も努力し健全経営を目指していく。</t>
    <rPh sb="1" eb="3">
      <t>カンイ</t>
    </rPh>
    <rPh sb="3" eb="5">
      <t>スイドウ</t>
    </rPh>
    <rPh sb="5" eb="7">
      <t>ジギョウ</t>
    </rPh>
    <rPh sb="8" eb="10">
      <t>トウゴウ</t>
    </rPh>
    <rPh sb="12" eb="15">
      <t>コンネンド</t>
    </rPh>
    <rPh sb="17" eb="20">
      <t>ジョウスイドウ</t>
    </rPh>
    <rPh sb="21" eb="23">
      <t>イコウ</t>
    </rPh>
    <rPh sb="26" eb="28">
      <t>トウゴウ</t>
    </rPh>
    <rPh sb="29" eb="30">
      <t>ム</t>
    </rPh>
    <rPh sb="32" eb="35">
      <t>シセツナド</t>
    </rPh>
    <rPh sb="36" eb="38">
      <t>セイビ</t>
    </rPh>
    <rPh sb="38" eb="40">
      <t>コウシン</t>
    </rPh>
    <rPh sb="41" eb="44">
      <t>サクネンド</t>
    </rPh>
    <rPh sb="45" eb="47">
      <t>カンリョウ</t>
    </rPh>
    <rPh sb="56" eb="58">
      <t>コンゴ</t>
    </rPh>
    <rPh sb="59" eb="61">
      <t>ケンセツ</t>
    </rPh>
    <rPh sb="61" eb="63">
      <t>カイリョウ</t>
    </rPh>
    <rPh sb="63" eb="64">
      <t>ヒ</t>
    </rPh>
    <rPh sb="64" eb="65">
      <t>ナド</t>
    </rPh>
    <rPh sb="66" eb="68">
      <t>ゲンショウ</t>
    </rPh>
    <rPh sb="70" eb="72">
      <t>ミコ</t>
    </rPh>
    <rPh sb="81" eb="84">
      <t>ジンケンヒ</t>
    </rPh>
    <rPh sb="84" eb="85">
      <t>ナド</t>
    </rPh>
    <rPh sb="86" eb="89">
      <t>コテイテキ</t>
    </rPh>
    <rPh sb="90" eb="92">
      <t>ケイヒ</t>
    </rPh>
    <rPh sb="93" eb="95">
      <t>タガク</t>
    </rPh>
    <rPh sb="96" eb="98">
      <t>コテイ</t>
    </rPh>
    <rPh sb="98" eb="100">
      <t>シサン</t>
    </rPh>
    <rPh sb="100" eb="102">
      <t>ゲンカ</t>
    </rPh>
    <rPh sb="102" eb="104">
      <t>ショウキャク</t>
    </rPh>
    <rPh sb="104" eb="105">
      <t>ヒ</t>
    </rPh>
    <rPh sb="106" eb="108">
      <t>キギョウ</t>
    </rPh>
    <rPh sb="108" eb="109">
      <t>サイ</t>
    </rPh>
    <rPh sb="109" eb="111">
      <t>ガンリ</t>
    </rPh>
    <rPh sb="111" eb="113">
      <t>ショウカン</t>
    </rPh>
    <rPh sb="113" eb="114">
      <t>キン</t>
    </rPh>
    <rPh sb="115" eb="117">
      <t>オオハバ</t>
    </rPh>
    <rPh sb="118" eb="120">
      <t>ゲンショウ</t>
    </rPh>
    <rPh sb="122" eb="124">
      <t>ミコ</t>
    </rPh>
    <rPh sb="133" eb="135">
      <t>ケイエイ</t>
    </rPh>
    <rPh sb="136" eb="138">
      <t>アッパク</t>
    </rPh>
    <rPh sb="142" eb="144">
      <t>ジョウキョウ</t>
    </rPh>
    <rPh sb="145" eb="147">
      <t>サッキュウ</t>
    </rPh>
    <rPh sb="148" eb="150">
      <t>カイゼン</t>
    </rPh>
    <rPh sb="155" eb="156">
      <t>ムズカ</t>
    </rPh>
    <rPh sb="161" eb="163">
      <t>イジ</t>
    </rPh>
    <rPh sb="163" eb="166">
      <t>カンリヒ</t>
    </rPh>
    <rPh sb="166" eb="167">
      <t>ナド</t>
    </rPh>
    <rPh sb="168" eb="170">
      <t>サクゲン</t>
    </rPh>
    <rPh sb="171" eb="173">
      <t>クリイレ</t>
    </rPh>
    <rPh sb="173" eb="174">
      <t>キン</t>
    </rPh>
    <rPh sb="175" eb="177">
      <t>キジュン</t>
    </rPh>
    <rPh sb="177" eb="178">
      <t>ガク</t>
    </rPh>
    <rPh sb="178" eb="180">
      <t>カクホ</t>
    </rPh>
    <rPh sb="185" eb="186">
      <t>サラ</t>
    </rPh>
    <rPh sb="188" eb="190">
      <t>キュウスイ</t>
    </rPh>
    <rPh sb="190" eb="192">
      <t>シュウエキ</t>
    </rPh>
    <rPh sb="193" eb="195">
      <t>ゾウカ</t>
    </rPh>
    <rPh sb="195" eb="196">
      <t>オヨ</t>
    </rPh>
    <rPh sb="197" eb="200">
      <t>ユウシュウリツ</t>
    </rPh>
    <rPh sb="201" eb="203">
      <t>コウジョウ</t>
    </rPh>
    <rPh sb="204" eb="206">
      <t>コンゴ</t>
    </rPh>
    <rPh sb="207" eb="209">
      <t>ドリョク</t>
    </rPh>
    <rPh sb="210" eb="212">
      <t>ケンゼン</t>
    </rPh>
    <rPh sb="212" eb="214">
      <t>ケイエイ</t>
    </rPh>
    <rPh sb="215" eb="217">
      <t>メザ</t>
    </rPh>
    <phoneticPr fontId="4"/>
  </si>
  <si>
    <t>①有形固定資産減価償却率　平成28年度までに簡易水道統合に向けた施設等を更新してきたため、全国平均、類似団体と比べて数値が低い。
②管路経年化率　全国平均及び類似団体よりも下回ってはいるが、耐用年数超過の管路が増加しているため順次計画的に更新する必要がある。
③管路更新率　②と同様耐用年数超過の管路を計画的に更新するため資本の確保に努める。
これまで簡易水道の統合に向け施設を更新、整備してきたため老朽化は改善されているが、順次整備した施設等の更新需要に対し、適切な規模の更新投資にも留意し財源の確保に努める。</t>
    <rPh sb="1" eb="3">
      <t>ユウケイ</t>
    </rPh>
    <rPh sb="3" eb="5">
      <t>コテイ</t>
    </rPh>
    <rPh sb="5" eb="7">
      <t>シサン</t>
    </rPh>
    <rPh sb="7" eb="9">
      <t>ゲンカ</t>
    </rPh>
    <rPh sb="9" eb="11">
      <t>ショウキャク</t>
    </rPh>
    <rPh sb="11" eb="12">
      <t>リツ</t>
    </rPh>
    <rPh sb="13" eb="15">
      <t>ヘイセイ</t>
    </rPh>
    <rPh sb="17" eb="19">
      <t>ネンド</t>
    </rPh>
    <rPh sb="22" eb="24">
      <t>カンイ</t>
    </rPh>
    <rPh sb="24" eb="26">
      <t>スイドウ</t>
    </rPh>
    <rPh sb="26" eb="28">
      <t>トウゴウ</t>
    </rPh>
    <rPh sb="29" eb="30">
      <t>ム</t>
    </rPh>
    <rPh sb="32" eb="34">
      <t>シセツ</t>
    </rPh>
    <rPh sb="34" eb="35">
      <t>ナド</t>
    </rPh>
    <rPh sb="36" eb="38">
      <t>コウシン</t>
    </rPh>
    <rPh sb="45" eb="47">
      <t>ゼンコク</t>
    </rPh>
    <rPh sb="47" eb="49">
      <t>ヘイキン</t>
    </rPh>
    <rPh sb="50" eb="52">
      <t>ルイジ</t>
    </rPh>
    <rPh sb="52" eb="54">
      <t>ダンタイ</t>
    </rPh>
    <rPh sb="55" eb="56">
      <t>クラ</t>
    </rPh>
    <rPh sb="58" eb="60">
      <t>スウチ</t>
    </rPh>
    <rPh sb="61" eb="62">
      <t>ヒク</t>
    </rPh>
    <rPh sb="66" eb="68">
      <t>カンロ</t>
    </rPh>
    <rPh sb="68" eb="71">
      <t>ケイネンカ</t>
    </rPh>
    <rPh sb="71" eb="72">
      <t>リツ</t>
    </rPh>
    <rPh sb="73" eb="75">
      <t>ゼンコク</t>
    </rPh>
    <rPh sb="75" eb="77">
      <t>ヘイキン</t>
    </rPh>
    <rPh sb="77" eb="78">
      <t>オヨ</t>
    </rPh>
    <rPh sb="79" eb="81">
      <t>ルイジ</t>
    </rPh>
    <rPh sb="81" eb="83">
      <t>ダンタイ</t>
    </rPh>
    <rPh sb="86" eb="88">
      <t>シタマワ</t>
    </rPh>
    <rPh sb="95" eb="97">
      <t>タイヨウ</t>
    </rPh>
    <rPh sb="97" eb="99">
      <t>ネンスウ</t>
    </rPh>
    <rPh sb="99" eb="101">
      <t>チョウカ</t>
    </rPh>
    <rPh sb="102" eb="104">
      <t>カンロ</t>
    </rPh>
    <rPh sb="105" eb="107">
      <t>ゾウカ</t>
    </rPh>
    <rPh sb="113" eb="115">
      <t>ジュンジ</t>
    </rPh>
    <rPh sb="115" eb="118">
      <t>ケイカクテキ</t>
    </rPh>
    <rPh sb="119" eb="121">
      <t>コウシン</t>
    </rPh>
    <rPh sb="123" eb="125">
      <t>ヒツヨウ</t>
    </rPh>
    <rPh sb="131" eb="133">
      <t>カンロ</t>
    </rPh>
    <rPh sb="133" eb="135">
      <t>コウシン</t>
    </rPh>
    <rPh sb="135" eb="136">
      <t>リツ</t>
    </rPh>
    <rPh sb="139" eb="141">
      <t>ドウヨウ</t>
    </rPh>
    <rPh sb="141" eb="143">
      <t>タイヨウ</t>
    </rPh>
    <rPh sb="143" eb="145">
      <t>ネンスウ</t>
    </rPh>
    <rPh sb="145" eb="147">
      <t>チョウカ</t>
    </rPh>
    <rPh sb="148" eb="150">
      <t>カンロ</t>
    </rPh>
    <rPh sb="151" eb="154">
      <t>ケイカクテキ</t>
    </rPh>
    <rPh sb="155" eb="157">
      <t>コウシン</t>
    </rPh>
    <rPh sb="161" eb="163">
      <t>シホン</t>
    </rPh>
    <rPh sb="164" eb="166">
      <t>カクホ</t>
    </rPh>
    <rPh sb="167" eb="168">
      <t>ツト</t>
    </rPh>
    <rPh sb="177" eb="179">
      <t>カンイ</t>
    </rPh>
    <rPh sb="179" eb="181">
      <t>スイドウ</t>
    </rPh>
    <rPh sb="182" eb="184">
      <t>トウゴウ</t>
    </rPh>
    <rPh sb="185" eb="186">
      <t>ム</t>
    </rPh>
    <rPh sb="187" eb="189">
      <t>シセツ</t>
    </rPh>
    <rPh sb="190" eb="192">
      <t>コウシン</t>
    </rPh>
    <rPh sb="193" eb="195">
      <t>セイビ</t>
    </rPh>
    <rPh sb="201" eb="204">
      <t>ロウキュウカ</t>
    </rPh>
    <rPh sb="205" eb="207">
      <t>カイゼン</t>
    </rPh>
    <rPh sb="214" eb="216">
      <t>ジュンジ</t>
    </rPh>
    <rPh sb="216" eb="218">
      <t>セイビ</t>
    </rPh>
    <rPh sb="220" eb="223">
      <t>シセツナド</t>
    </rPh>
    <rPh sb="224" eb="226">
      <t>コウシン</t>
    </rPh>
    <rPh sb="226" eb="228">
      <t>ジュヨウ</t>
    </rPh>
    <rPh sb="229" eb="230">
      <t>タイ</t>
    </rPh>
    <rPh sb="232" eb="234">
      <t>テキセツ</t>
    </rPh>
    <rPh sb="235" eb="237">
      <t>キボ</t>
    </rPh>
    <rPh sb="238" eb="240">
      <t>コウシン</t>
    </rPh>
    <rPh sb="240" eb="242">
      <t>トウシ</t>
    </rPh>
    <rPh sb="244" eb="246">
      <t>リュウイ</t>
    </rPh>
    <rPh sb="247" eb="249">
      <t>ザイゲン</t>
    </rPh>
    <rPh sb="250" eb="252">
      <t>カクホ</t>
    </rPh>
    <rPh sb="253" eb="25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</si>
</sst>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668-4090-A7EE-497A1EA2D55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c:ext xmlns:c16="http://schemas.microsoft.com/office/drawing/2014/chart" uri="{C3380CC4-5D6E-409C-BE32-E72D297353CC}">
              <c16:uniqueId val="{00000001-B668-4090-A7EE-497A1EA2D55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78.84</c:v>
                </c:pt>
              </c:numCache>
            </c:numRef>
          </c:val>
          <c:extLst>
            <c:ext xmlns:c16="http://schemas.microsoft.com/office/drawing/2014/chart" uri="{C3380CC4-5D6E-409C-BE32-E72D297353CC}">
              <c16:uniqueId val="{00000000-802C-4217-A7EE-4A8A0ED562A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50.24</c:v>
                </c:pt>
              </c:numCache>
            </c:numRef>
          </c:val>
          <c:smooth val="0"/>
          <c:extLst>
            <c:ext xmlns:c16="http://schemas.microsoft.com/office/drawing/2014/chart" uri="{C3380CC4-5D6E-409C-BE32-E72D297353CC}">
              <c16:uniqueId val="{00000001-802C-4217-A7EE-4A8A0ED562A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91.68</c:v>
                </c:pt>
              </c:numCache>
            </c:numRef>
          </c:val>
          <c:extLst>
            <c:ext xmlns:c16="http://schemas.microsoft.com/office/drawing/2014/chart" uri="{C3380CC4-5D6E-409C-BE32-E72D297353CC}">
              <c16:uniqueId val="{00000000-F30C-486B-9AC4-3C3731D01C1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78.650000000000006</c:v>
                </c:pt>
              </c:numCache>
            </c:numRef>
          </c:val>
          <c:smooth val="0"/>
          <c:extLst>
            <c:ext xmlns:c16="http://schemas.microsoft.com/office/drawing/2014/chart" uri="{C3380CC4-5D6E-409C-BE32-E72D297353CC}">
              <c16:uniqueId val="{00000001-F30C-486B-9AC4-3C3731D01C1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91.35</c:v>
                </c:pt>
              </c:numCache>
            </c:numRef>
          </c:val>
          <c:extLst>
            <c:ext xmlns:c16="http://schemas.microsoft.com/office/drawing/2014/chart" uri="{C3380CC4-5D6E-409C-BE32-E72D297353CC}">
              <c16:uniqueId val="{00000000-7B1D-43CB-A7EE-B0F148E2D0D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104.47</c:v>
                </c:pt>
              </c:numCache>
            </c:numRef>
          </c:val>
          <c:smooth val="0"/>
          <c:extLst>
            <c:ext xmlns:c16="http://schemas.microsoft.com/office/drawing/2014/chart" uri="{C3380CC4-5D6E-409C-BE32-E72D297353CC}">
              <c16:uniqueId val="{00000001-7B1D-43CB-A7EE-B0F148E2D0D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14.12</c:v>
                </c:pt>
              </c:numCache>
            </c:numRef>
          </c:val>
          <c:extLst>
            <c:ext xmlns:c16="http://schemas.microsoft.com/office/drawing/2014/chart" uri="{C3380CC4-5D6E-409C-BE32-E72D297353CC}">
              <c16:uniqueId val="{00000000-0BCD-43EB-A21E-CD1A89CC9E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45.14</c:v>
                </c:pt>
              </c:numCache>
            </c:numRef>
          </c:val>
          <c:smooth val="0"/>
          <c:extLst>
            <c:ext xmlns:c16="http://schemas.microsoft.com/office/drawing/2014/chart" uri="{C3380CC4-5D6E-409C-BE32-E72D297353CC}">
              <c16:uniqueId val="{00000001-0BCD-43EB-A21E-CD1A89CC9E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11.94</c:v>
                </c:pt>
              </c:numCache>
            </c:numRef>
          </c:val>
          <c:extLst>
            <c:ext xmlns:c16="http://schemas.microsoft.com/office/drawing/2014/chart" uri="{C3380CC4-5D6E-409C-BE32-E72D297353CC}">
              <c16:uniqueId val="{00000000-FC21-4C97-BC77-27873D67AE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13.58</c:v>
                </c:pt>
              </c:numCache>
            </c:numRef>
          </c:val>
          <c:smooth val="0"/>
          <c:extLst>
            <c:ext xmlns:c16="http://schemas.microsoft.com/office/drawing/2014/chart" uri="{C3380CC4-5D6E-409C-BE32-E72D297353CC}">
              <c16:uniqueId val="{00000001-FC21-4C97-BC77-27873D67AE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121.04</c:v>
                </c:pt>
              </c:numCache>
            </c:numRef>
          </c:val>
          <c:extLst>
            <c:ext xmlns:c16="http://schemas.microsoft.com/office/drawing/2014/chart" uri="{C3380CC4-5D6E-409C-BE32-E72D297353CC}">
              <c16:uniqueId val="{00000000-7BE7-48C1-AAB9-FD6EAEC16D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16.399999999999999</c:v>
                </c:pt>
              </c:numCache>
            </c:numRef>
          </c:val>
          <c:smooth val="0"/>
          <c:extLst>
            <c:ext xmlns:c16="http://schemas.microsoft.com/office/drawing/2014/chart" uri="{C3380CC4-5D6E-409C-BE32-E72D297353CC}">
              <c16:uniqueId val="{00000001-7BE7-48C1-AAB9-FD6EAEC16D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30.61</c:v>
                </c:pt>
              </c:numCache>
            </c:numRef>
          </c:val>
          <c:extLst>
            <c:ext xmlns:c16="http://schemas.microsoft.com/office/drawing/2014/chart" uri="{C3380CC4-5D6E-409C-BE32-E72D297353CC}">
              <c16:uniqueId val="{00000000-FB33-48F2-8D31-E1D1BF46CDF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293.23</c:v>
                </c:pt>
              </c:numCache>
            </c:numRef>
          </c:val>
          <c:smooth val="0"/>
          <c:extLst>
            <c:ext xmlns:c16="http://schemas.microsoft.com/office/drawing/2014/chart" uri="{C3380CC4-5D6E-409C-BE32-E72D297353CC}">
              <c16:uniqueId val="{00000001-FB33-48F2-8D31-E1D1BF46CDF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966.43</c:v>
                </c:pt>
              </c:numCache>
            </c:numRef>
          </c:val>
          <c:extLst>
            <c:ext xmlns:c16="http://schemas.microsoft.com/office/drawing/2014/chart" uri="{C3380CC4-5D6E-409C-BE32-E72D297353CC}">
              <c16:uniqueId val="{00000000-6ADC-453D-8565-0B9CD602593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542.29999999999995</c:v>
                </c:pt>
              </c:numCache>
            </c:numRef>
          </c:val>
          <c:smooth val="0"/>
          <c:extLst>
            <c:ext xmlns:c16="http://schemas.microsoft.com/office/drawing/2014/chart" uri="{C3380CC4-5D6E-409C-BE32-E72D297353CC}">
              <c16:uniqueId val="{00000001-6ADC-453D-8565-0B9CD602593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80.59</c:v>
                </c:pt>
              </c:numCache>
            </c:numRef>
          </c:val>
          <c:extLst>
            <c:ext xmlns:c16="http://schemas.microsoft.com/office/drawing/2014/chart" uri="{C3380CC4-5D6E-409C-BE32-E72D297353CC}">
              <c16:uniqueId val="{00000000-7DEE-4E37-A9D8-5558964AD9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87.51</c:v>
                </c:pt>
              </c:numCache>
            </c:numRef>
          </c:val>
          <c:smooth val="0"/>
          <c:extLst>
            <c:ext xmlns:c16="http://schemas.microsoft.com/office/drawing/2014/chart" uri="{C3380CC4-5D6E-409C-BE32-E72D297353CC}">
              <c16:uniqueId val="{00000001-7DEE-4E37-A9D8-5558964AD9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217.81</c:v>
                </c:pt>
              </c:numCache>
            </c:numRef>
          </c:val>
          <c:extLst>
            <c:ext xmlns:c16="http://schemas.microsoft.com/office/drawing/2014/chart" uri="{C3380CC4-5D6E-409C-BE32-E72D297353CC}">
              <c16:uniqueId val="{00000000-3E53-4605-A1B1-1C7F2831083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218.42</c:v>
                </c:pt>
              </c:numCache>
            </c:numRef>
          </c:val>
          <c:smooth val="0"/>
          <c:extLst>
            <c:ext xmlns:c16="http://schemas.microsoft.com/office/drawing/2014/chart" uri="{C3380CC4-5D6E-409C-BE32-E72D297353CC}">
              <c16:uniqueId val="{00000001-3E53-4605-A1B1-1C7F2831083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3"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今帰仁村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9494</v>
      </c>
      <c r="AM8" s="59"/>
      <c r="AN8" s="59"/>
      <c r="AO8" s="59"/>
      <c r="AP8" s="59"/>
      <c r="AQ8" s="59"/>
      <c r="AR8" s="59"/>
      <c r="AS8" s="59"/>
      <c r="AT8" s="50">
        <f>データ!$S$6</f>
        <v>39.93</v>
      </c>
      <c r="AU8" s="51"/>
      <c r="AV8" s="51"/>
      <c r="AW8" s="51"/>
      <c r="AX8" s="51"/>
      <c r="AY8" s="51"/>
      <c r="AZ8" s="51"/>
      <c r="BA8" s="51"/>
      <c r="BB8" s="52">
        <f>データ!$T$6</f>
        <v>237.77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65.680000000000007</v>
      </c>
      <c r="J10" s="51"/>
      <c r="K10" s="51"/>
      <c r="L10" s="51"/>
      <c r="M10" s="51"/>
      <c r="N10" s="51"/>
      <c r="O10" s="62"/>
      <c r="P10" s="52">
        <f>データ!$P$6</f>
        <v>100</v>
      </c>
      <c r="Q10" s="52"/>
      <c r="R10" s="52"/>
      <c r="S10" s="52"/>
      <c r="T10" s="52"/>
      <c r="U10" s="52"/>
      <c r="V10" s="52"/>
      <c r="W10" s="59">
        <f>データ!$Q$6</f>
        <v>3051</v>
      </c>
      <c r="X10" s="59"/>
      <c r="Y10" s="59"/>
      <c r="Z10" s="59"/>
      <c r="AA10" s="59"/>
      <c r="AB10" s="59"/>
      <c r="AC10" s="59"/>
      <c r="AD10" s="2"/>
      <c r="AE10" s="2"/>
      <c r="AF10" s="2"/>
      <c r="AG10" s="2"/>
      <c r="AH10" s="4"/>
      <c r="AI10" s="4"/>
      <c r="AJ10" s="4"/>
      <c r="AK10" s="4"/>
      <c r="AL10" s="59">
        <f>データ!$U$6</f>
        <v>9408</v>
      </c>
      <c r="AM10" s="59"/>
      <c r="AN10" s="59"/>
      <c r="AO10" s="59"/>
      <c r="AP10" s="59"/>
      <c r="AQ10" s="59"/>
      <c r="AR10" s="59"/>
      <c r="AS10" s="59"/>
      <c r="AT10" s="50">
        <f>データ!$V$6</f>
        <v>39.93</v>
      </c>
      <c r="AU10" s="51"/>
      <c r="AV10" s="51"/>
      <c r="AW10" s="51"/>
      <c r="AX10" s="51"/>
      <c r="AY10" s="51"/>
      <c r="AZ10" s="51"/>
      <c r="BA10" s="51"/>
      <c r="BB10" s="52">
        <f>データ!$W$6</f>
        <v>235.61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6mdqv34Huh3uRM2CPFfGr3J/nvu1gsbgZZMRRT7FAV79yByVl4Nak1tTGna6X5NJeWDLZoKr3awGa5FP4f4Jww==" saltValue="6WTCH7lr53Fnc/+8KGNni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473065</v>
      </c>
      <c r="D6" s="33">
        <f t="shared" si="3"/>
        <v>46</v>
      </c>
      <c r="E6" s="33">
        <f t="shared" si="3"/>
        <v>1</v>
      </c>
      <c r="F6" s="33">
        <f t="shared" si="3"/>
        <v>0</v>
      </c>
      <c r="G6" s="33">
        <f t="shared" si="3"/>
        <v>1</v>
      </c>
      <c r="H6" s="33" t="str">
        <f t="shared" si="3"/>
        <v>沖縄県　今帰仁村</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65.680000000000007</v>
      </c>
      <c r="P6" s="34">
        <f t="shared" si="3"/>
        <v>100</v>
      </c>
      <c r="Q6" s="34">
        <f t="shared" si="3"/>
        <v>3051</v>
      </c>
      <c r="R6" s="34">
        <f t="shared" si="3"/>
        <v>9494</v>
      </c>
      <c r="S6" s="34">
        <f t="shared" si="3"/>
        <v>39.93</v>
      </c>
      <c r="T6" s="34">
        <f t="shared" si="3"/>
        <v>237.77</v>
      </c>
      <c r="U6" s="34">
        <f t="shared" si="3"/>
        <v>9408</v>
      </c>
      <c r="V6" s="34">
        <f t="shared" si="3"/>
        <v>39.93</v>
      </c>
      <c r="W6" s="34">
        <f t="shared" si="3"/>
        <v>235.61</v>
      </c>
      <c r="X6" s="35" t="str">
        <f>IF(X7="",NA(),X7)</f>
        <v>-</v>
      </c>
      <c r="Y6" s="35" t="str">
        <f t="shared" ref="Y6:AG6" si="4">IF(Y7="",NA(),Y7)</f>
        <v>-</v>
      </c>
      <c r="Z6" s="35" t="str">
        <f t="shared" si="4"/>
        <v>-</v>
      </c>
      <c r="AA6" s="35" t="str">
        <f t="shared" si="4"/>
        <v>-</v>
      </c>
      <c r="AB6" s="35">
        <f t="shared" si="4"/>
        <v>91.35</v>
      </c>
      <c r="AC6" s="35" t="str">
        <f t="shared" si="4"/>
        <v>-</v>
      </c>
      <c r="AD6" s="35" t="str">
        <f t="shared" si="4"/>
        <v>-</v>
      </c>
      <c r="AE6" s="35" t="str">
        <f t="shared" si="4"/>
        <v>-</v>
      </c>
      <c r="AF6" s="35" t="str">
        <f t="shared" si="4"/>
        <v>-</v>
      </c>
      <c r="AG6" s="35">
        <f t="shared" si="4"/>
        <v>104.47</v>
      </c>
      <c r="AH6" s="34" t="str">
        <f>IF(AH7="","",IF(AH7="-","【-】","【"&amp;SUBSTITUTE(TEXT(AH7,"#,##0.00"),"-","△")&amp;"】"))</f>
        <v>【113.39】</v>
      </c>
      <c r="AI6" s="35" t="str">
        <f>IF(AI7="",NA(),AI7)</f>
        <v>-</v>
      </c>
      <c r="AJ6" s="35" t="str">
        <f t="shared" ref="AJ6:AR6" si="5">IF(AJ7="",NA(),AJ7)</f>
        <v>-</v>
      </c>
      <c r="AK6" s="35" t="str">
        <f t="shared" si="5"/>
        <v>-</v>
      </c>
      <c r="AL6" s="35" t="str">
        <f t="shared" si="5"/>
        <v>-</v>
      </c>
      <c r="AM6" s="35">
        <f t="shared" si="5"/>
        <v>121.04</v>
      </c>
      <c r="AN6" s="35" t="str">
        <f t="shared" si="5"/>
        <v>-</v>
      </c>
      <c r="AO6" s="35" t="str">
        <f t="shared" si="5"/>
        <v>-</v>
      </c>
      <c r="AP6" s="35" t="str">
        <f t="shared" si="5"/>
        <v>-</v>
      </c>
      <c r="AQ6" s="35" t="str">
        <f t="shared" si="5"/>
        <v>-</v>
      </c>
      <c r="AR6" s="35">
        <f t="shared" si="5"/>
        <v>16.399999999999999</v>
      </c>
      <c r="AS6" s="34" t="str">
        <f>IF(AS7="","",IF(AS7="-","【-】","【"&amp;SUBSTITUTE(TEXT(AS7,"#,##0.00"),"-","△")&amp;"】"))</f>
        <v>【0.85】</v>
      </c>
      <c r="AT6" s="35" t="str">
        <f>IF(AT7="",NA(),AT7)</f>
        <v>-</v>
      </c>
      <c r="AU6" s="35" t="str">
        <f t="shared" ref="AU6:BC6" si="6">IF(AU7="",NA(),AU7)</f>
        <v>-</v>
      </c>
      <c r="AV6" s="35" t="str">
        <f t="shared" si="6"/>
        <v>-</v>
      </c>
      <c r="AW6" s="35" t="str">
        <f t="shared" si="6"/>
        <v>-</v>
      </c>
      <c r="AX6" s="35">
        <f t="shared" si="6"/>
        <v>30.61</v>
      </c>
      <c r="AY6" s="35" t="str">
        <f t="shared" si="6"/>
        <v>-</v>
      </c>
      <c r="AZ6" s="35" t="str">
        <f t="shared" si="6"/>
        <v>-</v>
      </c>
      <c r="BA6" s="35" t="str">
        <f t="shared" si="6"/>
        <v>-</v>
      </c>
      <c r="BB6" s="35" t="str">
        <f t="shared" si="6"/>
        <v>-</v>
      </c>
      <c r="BC6" s="35">
        <f t="shared" si="6"/>
        <v>293.23</v>
      </c>
      <c r="BD6" s="34" t="str">
        <f>IF(BD7="","",IF(BD7="-","【-】","【"&amp;SUBSTITUTE(TEXT(BD7,"#,##0.00"),"-","△")&amp;"】"))</f>
        <v>【264.34】</v>
      </c>
      <c r="BE6" s="35" t="str">
        <f>IF(BE7="",NA(),BE7)</f>
        <v>-</v>
      </c>
      <c r="BF6" s="35" t="str">
        <f t="shared" ref="BF6:BN6" si="7">IF(BF7="",NA(),BF7)</f>
        <v>-</v>
      </c>
      <c r="BG6" s="35" t="str">
        <f t="shared" si="7"/>
        <v>-</v>
      </c>
      <c r="BH6" s="35" t="str">
        <f t="shared" si="7"/>
        <v>-</v>
      </c>
      <c r="BI6" s="35">
        <f t="shared" si="7"/>
        <v>966.43</v>
      </c>
      <c r="BJ6" s="35" t="str">
        <f t="shared" si="7"/>
        <v>-</v>
      </c>
      <c r="BK6" s="35" t="str">
        <f t="shared" si="7"/>
        <v>-</v>
      </c>
      <c r="BL6" s="35" t="str">
        <f t="shared" si="7"/>
        <v>-</v>
      </c>
      <c r="BM6" s="35" t="str">
        <f t="shared" si="7"/>
        <v>-</v>
      </c>
      <c r="BN6" s="35">
        <f t="shared" si="7"/>
        <v>542.29999999999995</v>
      </c>
      <c r="BO6" s="34" t="str">
        <f>IF(BO7="","",IF(BO7="-","【-】","【"&amp;SUBSTITUTE(TEXT(BO7,"#,##0.00"),"-","△")&amp;"】"))</f>
        <v>【274.27】</v>
      </c>
      <c r="BP6" s="35" t="str">
        <f>IF(BP7="",NA(),BP7)</f>
        <v>-</v>
      </c>
      <c r="BQ6" s="35" t="str">
        <f t="shared" ref="BQ6:BY6" si="8">IF(BQ7="",NA(),BQ7)</f>
        <v>-</v>
      </c>
      <c r="BR6" s="35" t="str">
        <f t="shared" si="8"/>
        <v>-</v>
      </c>
      <c r="BS6" s="35" t="str">
        <f t="shared" si="8"/>
        <v>-</v>
      </c>
      <c r="BT6" s="35">
        <f t="shared" si="8"/>
        <v>80.59</v>
      </c>
      <c r="BU6" s="35" t="str">
        <f t="shared" si="8"/>
        <v>-</v>
      </c>
      <c r="BV6" s="35" t="str">
        <f t="shared" si="8"/>
        <v>-</v>
      </c>
      <c r="BW6" s="35" t="str">
        <f t="shared" si="8"/>
        <v>-</v>
      </c>
      <c r="BX6" s="35" t="str">
        <f t="shared" si="8"/>
        <v>-</v>
      </c>
      <c r="BY6" s="35">
        <f t="shared" si="8"/>
        <v>87.51</v>
      </c>
      <c r="BZ6" s="34" t="str">
        <f>IF(BZ7="","",IF(BZ7="-","【-】","【"&amp;SUBSTITUTE(TEXT(BZ7,"#,##0.00"),"-","△")&amp;"】"))</f>
        <v>【104.36】</v>
      </c>
      <c r="CA6" s="35" t="str">
        <f>IF(CA7="",NA(),CA7)</f>
        <v>-</v>
      </c>
      <c r="CB6" s="35" t="str">
        <f t="shared" ref="CB6:CJ6" si="9">IF(CB7="",NA(),CB7)</f>
        <v>-</v>
      </c>
      <c r="CC6" s="35" t="str">
        <f t="shared" si="9"/>
        <v>-</v>
      </c>
      <c r="CD6" s="35" t="str">
        <f t="shared" si="9"/>
        <v>-</v>
      </c>
      <c r="CE6" s="35">
        <f t="shared" si="9"/>
        <v>217.81</v>
      </c>
      <c r="CF6" s="35" t="str">
        <f t="shared" si="9"/>
        <v>-</v>
      </c>
      <c r="CG6" s="35" t="str">
        <f t="shared" si="9"/>
        <v>-</v>
      </c>
      <c r="CH6" s="35" t="str">
        <f t="shared" si="9"/>
        <v>-</v>
      </c>
      <c r="CI6" s="35" t="str">
        <f t="shared" si="9"/>
        <v>-</v>
      </c>
      <c r="CJ6" s="35">
        <f t="shared" si="9"/>
        <v>218.42</v>
      </c>
      <c r="CK6" s="34" t="str">
        <f>IF(CK7="","",IF(CK7="-","【-】","【"&amp;SUBSTITUTE(TEXT(CK7,"#,##0.00"),"-","△")&amp;"】"))</f>
        <v>【165.71】</v>
      </c>
      <c r="CL6" s="35" t="str">
        <f>IF(CL7="",NA(),CL7)</f>
        <v>-</v>
      </c>
      <c r="CM6" s="35" t="str">
        <f t="shared" ref="CM6:CU6" si="10">IF(CM7="",NA(),CM7)</f>
        <v>-</v>
      </c>
      <c r="CN6" s="35" t="str">
        <f t="shared" si="10"/>
        <v>-</v>
      </c>
      <c r="CO6" s="35" t="str">
        <f t="shared" si="10"/>
        <v>-</v>
      </c>
      <c r="CP6" s="35">
        <f t="shared" si="10"/>
        <v>78.84</v>
      </c>
      <c r="CQ6" s="35" t="str">
        <f t="shared" si="10"/>
        <v>-</v>
      </c>
      <c r="CR6" s="35" t="str">
        <f t="shared" si="10"/>
        <v>-</v>
      </c>
      <c r="CS6" s="35" t="str">
        <f t="shared" si="10"/>
        <v>-</v>
      </c>
      <c r="CT6" s="35" t="str">
        <f t="shared" si="10"/>
        <v>-</v>
      </c>
      <c r="CU6" s="35">
        <f t="shared" si="10"/>
        <v>50.24</v>
      </c>
      <c r="CV6" s="34" t="str">
        <f>IF(CV7="","",IF(CV7="-","【-】","【"&amp;SUBSTITUTE(TEXT(CV7,"#,##0.00"),"-","△")&amp;"】"))</f>
        <v>【60.41】</v>
      </c>
      <c r="CW6" s="35" t="str">
        <f>IF(CW7="",NA(),CW7)</f>
        <v>-</v>
      </c>
      <c r="CX6" s="35" t="str">
        <f t="shared" ref="CX6:DF6" si="11">IF(CX7="",NA(),CX7)</f>
        <v>-</v>
      </c>
      <c r="CY6" s="35" t="str">
        <f t="shared" si="11"/>
        <v>-</v>
      </c>
      <c r="CZ6" s="35" t="str">
        <f t="shared" si="11"/>
        <v>-</v>
      </c>
      <c r="DA6" s="35">
        <f t="shared" si="11"/>
        <v>91.68</v>
      </c>
      <c r="DB6" s="35" t="str">
        <f t="shared" si="11"/>
        <v>-</v>
      </c>
      <c r="DC6" s="35" t="str">
        <f t="shared" si="11"/>
        <v>-</v>
      </c>
      <c r="DD6" s="35" t="str">
        <f t="shared" si="11"/>
        <v>-</v>
      </c>
      <c r="DE6" s="35" t="str">
        <f t="shared" si="11"/>
        <v>-</v>
      </c>
      <c r="DF6" s="35">
        <f t="shared" si="11"/>
        <v>78.650000000000006</v>
      </c>
      <c r="DG6" s="34" t="str">
        <f>IF(DG7="","",IF(DG7="-","【-】","【"&amp;SUBSTITUTE(TEXT(DG7,"#,##0.00"),"-","△")&amp;"】"))</f>
        <v>【89.93】</v>
      </c>
      <c r="DH6" s="35" t="str">
        <f>IF(DH7="",NA(),DH7)</f>
        <v>-</v>
      </c>
      <c r="DI6" s="35" t="str">
        <f t="shared" ref="DI6:DQ6" si="12">IF(DI7="",NA(),DI7)</f>
        <v>-</v>
      </c>
      <c r="DJ6" s="35" t="str">
        <f t="shared" si="12"/>
        <v>-</v>
      </c>
      <c r="DK6" s="35" t="str">
        <f t="shared" si="12"/>
        <v>-</v>
      </c>
      <c r="DL6" s="35">
        <f t="shared" si="12"/>
        <v>14.12</v>
      </c>
      <c r="DM6" s="35" t="str">
        <f t="shared" si="12"/>
        <v>-</v>
      </c>
      <c r="DN6" s="35" t="str">
        <f t="shared" si="12"/>
        <v>-</v>
      </c>
      <c r="DO6" s="35" t="str">
        <f t="shared" si="12"/>
        <v>-</v>
      </c>
      <c r="DP6" s="35" t="str">
        <f t="shared" si="12"/>
        <v>-</v>
      </c>
      <c r="DQ6" s="35">
        <f t="shared" si="12"/>
        <v>45.14</v>
      </c>
      <c r="DR6" s="34" t="str">
        <f>IF(DR7="","",IF(DR7="-","【-】","【"&amp;SUBSTITUTE(TEXT(DR7,"#,##0.00"),"-","△")&amp;"】"))</f>
        <v>【48.12】</v>
      </c>
      <c r="DS6" s="35" t="str">
        <f>IF(DS7="",NA(),DS7)</f>
        <v>-</v>
      </c>
      <c r="DT6" s="35" t="str">
        <f t="shared" ref="DT6:EB6" si="13">IF(DT7="",NA(),DT7)</f>
        <v>-</v>
      </c>
      <c r="DU6" s="35" t="str">
        <f t="shared" si="13"/>
        <v>-</v>
      </c>
      <c r="DV6" s="35" t="str">
        <f t="shared" si="13"/>
        <v>-</v>
      </c>
      <c r="DW6" s="35">
        <f t="shared" si="13"/>
        <v>11.94</v>
      </c>
      <c r="DX6" s="35" t="str">
        <f t="shared" si="13"/>
        <v>-</v>
      </c>
      <c r="DY6" s="35" t="str">
        <f t="shared" si="13"/>
        <v>-</v>
      </c>
      <c r="DZ6" s="35" t="str">
        <f t="shared" si="13"/>
        <v>-</v>
      </c>
      <c r="EA6" s="35" t="str">
        <f t="shared" si="13"/>
        <v>-</v>
      </c>
      <c r="EB6" s="35">
        <f t="shared" si="13"/>
        <v>13.58</v>
      </c>
      <c r="EC6" s="34" t="str">
        <f>IF(EC7="","",IF(EC7="-","【-】","【"&amp;SUBSTITUTE(TEXT(EC7,"#,##0.00"),"-","△")&amp;"】"))</f>
        <v>【15.89】</v>
      </c>
      <c r="ED6" s="35" t="str">
        <f>IF(ED7="",NA(),ED7)</f>
        <v>-</v>
      </c>
      <c r="EE6" s="35" t="str">
        <f t="shared" ref="EE6:EM6" si="14">IF(EE7="",NA(),EE7)</f>
        <v>-</v>
      </c>
      <c r="EF6" s="35" t="str">
        <f t="shared" si="14"/>
        <v>-</v>
      </c>
      <c r="EG6" s="35" t="str">
        <f t="shared" si="14"/>
        <v>-</v>
      </c>
      <c r="EH6" s="34">
        <f t="shared" si="14"/>
        <v>0</v>
      </c>
      <c r="EI6" s="35" t="str">
        <f t="shared" si="14"/>
        <v>-</v>
      </c>
      <c r="EJ6" s="35" t="str">
        <f t="shared" si="14"/>
        <v>-</v>
      </c>
      <c r="EK6" s="35" t="str">
        <f t="shared" si="14"/>
        <v>-</v>
      </c>
      <c r="EL6" s="35" t="str">
        <f t="shared" si="14"/>
        <v>-</v>
      </c>
      <c r="EM6" s="35">
        <f t="shared" si="14"/>
        <v>0.44</v>
      </c>
      <c r="EN6" s="34" t="str">
        <f>IF(EN7="","",IF(EN7="-","【-】","【"&amp;SUBSTITUTE(TEXT(EN7,"#,##0.00"),"-","△")&amp;"】"))</f>
        <v>【0.69】</v>
      </c>
    </row>
    <row r="7" spans="1:144" s="36" customFormat="1" x14ac:dyDescent="0.15">
      <c r="A7" s="28"/>
      <c r="B7" s="37">
        <v>2017</v>
      </c>
      <c r="C7" s="37">
        <v>473065</v>
      </c>
      <c r="D7" s="37">
        <v>46</v>
      </c>
      <c r="E7" s="37">
        <v>1</v>
      </c>
      <c r="F7" s="37">
        <v>0</v>
      </c>
      <c r="G7" s="37">
        <v>1</v>
      </c>
      <c r="H7" s="37" t="s">
        <v>105</v>
      </c>
      <c r="I7" s="37" t="s">
        <v>106</v>
      </c>
      <c r="J7" s="37" t="s">
        <v>107</v>
      </c>
      <c r="K7" s="37" t="s">
        <v>108</v>
      </c>
      <c r="L7" s="37" t="s">
        <v>109</v>
      </c>
      <c r="M7" s="37" t="s">
        <v>110</v>
      </c>
      <c r="N7" s="38" t="s">
        <v>111</v>
      </c>
      <c r="O7" s="38">
        <v>65.680000000000007</v>
      </c>
      <c r="P7" s="38">
        <v>100</v>
      </c>
      <c r="Q7" s="38">
        <v>3051</v>
      </c>
      <c r="R7" s="38">
        <v>9494</v>
      </c>
      <c r="S7" s="38">
        <v>39.93</v>
      </c>
      <c r="T7" s="38">
        <v>237.77</v>
      </c>
      <c r="U7" s="38">
        <v>9408</v>
      </c>
      <c r="V7" s="38">
        <v>39.93</v>
      </c>
      <c r="W7" s="38">
        <v>235.61</v>
      </c>
      <c r="X7" s="38" t="s">
        <v>111</v>
      </c>
      <c r="Y7" s="38" t="s">
        <v>111</v>
      </c>
      <c r="Z7" s="38" t="s">
        <v>111</v>
      </c>
      <c r="AA7" s="38" t="s">
        <v>111</v>
      </c>
      <c r="AB7" s="38">
        <v>91.35</v>
      </c>
      <c r="AC7" s="38" t="s">
        <v>111</v>
      </c>
      <c r="AD7" s="38" t="s">
        <v>111</v>
      </c>
      <c r="AE7" s="38" t="s">
        <v>111</v>
      </c>
      <c r="AF7" s="38" t="s">
        <v>111</v>
      </c>
      <c r="AG7" s="38">
        <v>104.47</v>
      </c>
      <c r="AH7" s="38">
        <v>113.39</v>
      </c>
      <c r="AI7" s="38" t="s">
        <v>111</v>
      </c>
      <c r="AJ7" s="38" t="s">
        <v>111</v>
      </c>
      <c r="AK7" s="38" t="s">
        <v>111</v>
      </c>
      <c r="AL7" s="38" t="s">
        <v>111</v>
      </c>
      <c r="AM7" s="38">
        <v>121.04</v>
      </c>
      <c r="AN7" s="38" t="s">
        <v>111</v>
      </c>
      <c r="AO7" s="38" t="s">
        <v>111</v>
      </c>
      <c r="AP7" s="38" t="s">
        <v>111</v>
      </c>
      <c r="AQ7" s="38" t="s">
        <v>111</v>
      </c>
      <c r="AR7" s="38">
        <v>16.399999999999999</v>
      </c>
      <c r="AS7" s="38">
        <v>0.85</v>
      </c>
      <c r="AT7" s="38" t="s">
        <v>111</v>
      </c>
      <c r="AU7" s="38" t="s">
        <v>111</v>
      </c>
      <c r="AV7" s="38" t="s">
        <v>111</v>
      </c>
      <c r="AW7" s="38" t="s">
        <v>111</v>
      </c>
      <c r="AX7" s="38">
        <v>30.61</v>
      </c>
      <c r="AY7" s="38" t="s">
        <v>111</v>
      </c>
      <c r="AZ7" s="38" t="s">
        <v>111</v>
      </c>
      <c r="BA7" s="38" t="s">
        <v>111</v>
      </c>
      <c r="BB7" s="38" t="s">
        <v>111</v>
      </c>
      <c r="BC7" s="38">
        <v>293.23</v>
      </c>
      <c r="BD7" s="38">
        <v>264.33999999999997</v>
      </c>
      <c r="BE7" s="38" t="s">
        <v>111</v>
      </c>
      <c r="BF7" s="38" t="s">
        <v>111</v>
      </c>
      <c r="BG7" s="38" t="s">
        <v>111</v>
      </c>
      <c r="BH7" s="38" t="s">
        <v>111</v>
      </c>
      <c r="BI7" s="38">
        <v>966.43</v>
      </c>
      <c r="BJ7" s="38" t="s">
        <v>111</v>
      </c>
      <c r="BK7" s="38" t="s">
        <v>111</v>
      </c>
      <c r="BL7" s="38" t="s">
        <v>111</v>
      </c>
      <c r="BM7" s="38" t="s">
        <v>111</v>
      </c>
      <c r="BN7" s="38">
        <v>542.29999999999995</v>
      </c>
      <c r="BO7" s="38">
        <v>274.27</v>
      </c>
      <c r="BP7" s="38" t="s">
        <v>111</v>
      </c>
      <c r="BQ7" s="38" t="s">
        <v>111</v>
      </c>
      <c r="BR7" s="38" t="s">
        <v>111</v>
      </c>
      <c r="BS7" s="38" t="s">
        <v>111</v>
      </c>
      <c r="BT7" s="38">
        <v>80.59</v>
      </c>
      <c r="BU7" s="38" t="s">
        <v>111</v>
      </c>
      <c r="BV7" s="38" t="s">
        <v>111</v>
      </c>
      <c r="BW7" s="38" t="s">
        <v>111</v>
      </c>
      <c r="BX7" s="38" t="s">
        <v>111</v>
      </c>
      <c r="BY7" s="38">
        <v>87.51</v>
      </c>
      <c r="BZ7" s="38">
        <v>104.36</v>
      </c>
      <c r="CA7" s="38" t="s">
        <v>111</v>
      </c>
      <c r="CB7" s="38" t="s">
        <v>111</v>
      </c>
      <c r="CC7" s="38" t="s">
        <v>111</v>
      </c>
      <c r="CD7" s="38" t="s">
        <v>111</v>
      </c>
      <c r="CE7" s="38">
        <v>217.81</v>
      </c>
      <c r="CF7" s="38" t="s">
        <v>111</v>
      </c>
      <c r="CG7" s="38" t="s">
        <v>111</v>
      </c>
      <c r="CH7" s="38" t="s">
        <v>111</v>
      </c>
      <c r="CI7" s="38" t="s">
        <v>111</v>
      </c>
      <c r="CJ7" s="38">
        <v>218.42</v>
      </c>
      <c r="CK7" s="38">
        <v>165.71</v>
      </c>
      <c r="CL7" s="38" t="s">
        <v>111</v>
      </c>
      <c r="CM7" s="38" t="s">
        <v>111</v>
      </c>
      <c r="CN7" s="38" t="s">
        <v>111</v>
      </c>
      <c r="CO7" s="38" t="s">
        <v>111</v>
      </c>
      <c r="CP7" s="38">
        <v>78.84</v>
      </c>
      <c r="CQ7" s="38" t="s">
        <v>111</v>
      </c>
      <c r="CR7" s="38" t="s">
        <v>111</v>
      </c>
      <c r="CS7" s="38" t="s">
        <v>111</v>
      </c>
      <c r="CT7" s="38" t="s">
        <v>111</v>
      </c>
      <c r="CU7" s="38">
        <v>50.24</v>
      </c>
      <c r="CV7" s="38">
        <v>60.41</v>
      </c>
      <c r="CW7" s="38" t="s">
        <v>111</v>
      </c>
      <c r="CX7" s="38" t="s">
        <v>111</v>
      </c>
      <c r="CY7" s="38" t="s">
        <v>111</v>
      </c>
      <c r="CZ7" s="38" t="s">
        <v>111</v>
      </c>
      <c r="DA7" s="38">
        <v>91.68</v>
      </c>
      <c r="DB7" s="38" t="s">
        <v>111</v>
      </c>
      <c r="DC7" s="38" t="s">
        <v>111</v>
      </c>
      <c r="DD7" s="38" t="s">
        <v>111</v>
      </c>
      <c r="DE7" s="38" t="s">
        <v>111</v>
      </c>
      <c r="DF7" s="38">
        <v>78.650000000000006</v>
      </c>
      <c r="DG7" s="38">
        <v>89.93</v>
      </c>
      <c r="DH7" s="38" t="s">
        <v>111</v>
      </c>
      <c r="DI7" s="38" t="s">
        <v>111</v>
      </c>
      <c r="DJ7" s="38" t="s">
        <v>111</v>
      </c>
      <c r="DK7" s="38" t="s">
        <v>111</v>
      </c>
      <c r="DL7" s="38">
        <v>14.12</v>
      </c>
      <c r="DM7" s="38" t="s">
        <v>111</v>
      </c>
      <c r="DN7" s="38" t="s">
        <v>111</v>
      </c>
      <c r="DO7" s="38" t="s">
        <v>111</v>
      </c>
      <c r="DP7" s="38" t="s">
        <v>111</v>
      </c>
      <c r="DQ7" s="38">
        <v>45.14</v>
      </c>
      <c r="DR7" s="38">
        <v>48.12</v>
      </c>
      <c r="DS7" s="38" t="s">
        <v>111</v>
      </c>
      <c r="DT7" s="38" t="s">
        <v>111</v>
      </c>
      <c r="DU7" s="38" t="s">
        <v>111</v>
      </c>
      <c r="DV7" s="38" t="s">
        <v>111</v>
      </c>
      <c r="DW7" s="38">
        <v>11.94</v>
      </c>
      <c r="DX7" s="38" t="s">
        <v>111</v>
      </c>
      <c r="DY7" s="38" t="s">
        <v>111</v>
      </c>
      <c r="DZ7" s="38" t="s">
        <v>111</v>
      </c>
      <c r="EA7" s="38" t="s">
        <v>111</v>
      </c>
      <c r="EB7" s="38">
        <v>13.58</v>
      </c>
      <c r="EC7" s="38">
        <v>15.89</v>
      </c>
      <c r="ED7" s="38" t="s">
        <v>111</v>
      </c>
      <c r="EE7" s="38" t="s">
        <v>111</v>
      </c>
      <c r="EF7" s="38" t="s">
        <v>111</v>
      </c>
      <c r="EG7" s="38" t="s">
        <v>111</v>
      </c>
      <c r="EH7" s="38">
        <v>0</v>
      </c>
      <c r="EI7" s="38" t="s">
        <v>111</v>
      </c>
      <c r="EJ7" s="38" t="s">
        <v>111</v>
      </c>
      <c r="EK7" s="38" t="s">
        <v>111</v>
      </c>
      <c r="EL7" s="38" t="s">
        <v>111</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taira</cp:lastModifiedBy>
  <cp:lastPrinted>2019-01-30T08:57:26Z</cp:lastPrinted>
  <dcterms:created xsi:type="dcterms:W3CDTF">2018-12-03T08:40:03Z</dcterms:created>
  <dcterms:modified xsi:type="dcterms:W3CDTF">2019-01-30T08:57:43Z</dcterms:modified>
  <cp:category/>
</cp:coreProperties>
</file>