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C:\H24~業務係\経営比較分析表\R4経営比較分析表\"/>
    </mc:Choice>
  </mc:AlternateContent>
  <xr:revisionPtr revIDLastSave="0" documentId="13_ncr:1_{7D37EC56-FC99-49CB-AC58-2AD5A55E517A}" xr6:coauthVersionLast="36" xr6:coauthVersionMax="36" xr10:uidLastSave="{00000000-0000-0000-0000-000000000000}"/>
  <workbookProtection workbookAlgorithmName="SHA-512" workbookHashValue="WI96hqyAIrZ3fp/d5ucY1Ce/tqv+819dGtjffmMKpYI9/7hTPSiv5yKyQg4wwt2E/k9mxm89n6FOygeHi+lYMg==" workbookSaltValue="FoPtFjFnV5VRUcmz3fqLNA==" workbookSpinCount="100000" lockStructure="1"/>
  <bookViews>
    <workbookView xWindow="0" yWindow="0" windowWidth="28800" windowHeight="1137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AL10" i="4"/>
  <c r="W10" i="4"/>
  <c r="I10" i="4"/>
  <c r="B10" i="4"/>
  <c r="AL8" i="4"/>
  <c r="W8" i="4"/>
  <c r="P8" i="4"/>
  <c r="I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<sst xmlns="http://schemas.openxmlformats.org/spreadsheetml/2006/main" count="228" uniqueCount="114">
  <si>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</si>
  <si>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</si>
  <si>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</si>
  <si>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</si>
  <si>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</si>
  <si>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</si>
  <si>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</si>
  <si>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</si>
  <si>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</si>
  <si>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</si>
  <si>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</si>
  <si>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</si>
  <si>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</si>
  <si>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</si>
  <si>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</si>
  <si>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</si>
  <si>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</si>
  <si>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</si>
  <si>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</si>
  <si>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</si>
  <si>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</si>
  <si>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</si>
  <si>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</si>
  <si>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</si>
  <si>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</si>
  <si>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</si>
  <si>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</si>
  <si>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</si>
  <si>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</si>
  <si>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</si>
  <si>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</si>
  <si>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</si>
  <si>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</si>
  <si>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</si>
  <si>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</si>
  <si>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</si>
  <si>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</si>
  <si>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</si>
  <si>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</si>
  <si>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</si>
  <si>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</si>
  <si>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</si>
  <si>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</si>
  <si>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</si>
  <si>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</si>
  <si>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</si>
  <si>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</si>
  <si>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</si>
  <si>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</si>
  <si>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</si>
  <si>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</si>
  <si>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</si>
  <si>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</si>
  <si>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</si>
  <si>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</si>
  <si>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</si>
  <si>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</si>
  <si>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</si>
  <si>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</si>
  <si>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</si>
  <si>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</si>
  <si>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</si>
  <si>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</si>
  <si>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</si>
  <si>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</si>
  <si>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</si>
  <si>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</si>
  <si>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</si>
  <si>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</si>
  <si>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</si>
  <si>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</si>
  <si>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</si>
  <si>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</si>
  <si>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</si>
  <si>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</si>
  <si>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</si>
  <si>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</si>
  <si>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</si>
  <si>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</si>
  <si>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</si>
  <si>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</si>
  <si>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</si>
  <si>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</si>
  <si>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</si>
  <si>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</si>
  <si>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</si>
  <si>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</si>
  <si>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</si>
  <si>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</si>
  <si>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</si>
  <si>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</si>
  <si>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</si>
  <si>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</si>
  <si>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今帰仁村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</si>
  <si>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</si>
  <si>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</si>
  <si>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</si>
  <si>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</si>
  <si>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</si>
  <si>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</si>
  <si>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</si>
  <si>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</si>
  <si>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</si>
  <si>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</si>
  <si>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</si>
  <si>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</si>
  <si>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</si>
  <si>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</si>
  <si>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</si>
  <si>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</si>
  <si>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</si>
  <si>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本年度は100％以上となったが、類似団体との比較では下回っており健全な状態ではない、令和３年度は微減したが年々比率は増加傾向にある。一般会計からの繰入金の基準額確保及び更なる経費削減に取り組む必要がある。
②累積欠損金比率　企業会計適用した平成26年度から赤字が続いているため累積欠損金が全国平均及び類似団体を大きく上回っている。
③流動比率　全国平均及び類似団体を大幅に下回っているのは、企業債残高の元利償還金が多額にのぼっているためである。
④企業債残高対給水収益比率　平成28年度の上水道への統合のため国庫補助と企業債等を資本に建設改良工事を実施してきたため高い比率となっている。
⑤料金回収率　全国平均及び類似団体より本年度は上回った。料金改定(R4.6月分より)をしており、令和４年度以降給水収益の増加を見込まれるが、今後も維持管理費の削減にも努める。
⑥給水原価　類似団体より下回っているが、全国平均よりは高くなっている。　
⑦施設利用率　全国平均、類似団体と比べともに上回っていることから、施設が有効的に利用されている。
⑧有収率　前年度より2.05％上昇しており、全国平均及び類似団体より上回っている。引き続き漏水調査を徹底し、今後は95％を目標に効率的な収益につなげたい。</t>
    <rPh sb="1" eb="3">
      <t>ケイジョウ</t>
    </rPh>
    <rPh sb="3" eb="5">
      <t>シュウシ</t>
    </rPh>
    <rPh sb="5" eb="7">
      <t>ヒリツ</t>
    </rPh>
    <rPh sb="8" eb="11">
      <t>ホンネンド</t>
    </rPh>
    <rPh sb="16" eb="18">
      <t>イジョウ</t>
    </rPh>
    <rPh sb="24" eb="26">
      <t>ルイジ</t>
    </rPh>
    <rPh sb="26" eb="28">
      <t>ダンタイ</t>
    </rPh>
    <rPh sb="30" eb="32">
      <t>ヒカク</t>
    </rPh>
    <rPh sb="34" eb="36">
      <t>シタマワ</t>
    </rPh>
    <rPh sb="40" eb="42">
      <t>ケンゼン</t>
    </rPh>
    <rPh sb="43" eb="45">
      <t>ジョウタイ</t>
    </rPh>
    <rPh sb="50" eb="52">
      <t>レイワ</t>
    </rPh>
    <rPh sb="53" eb="55">
      <t>ネンド</t>
    </rPh>
    <rPh sb="56" eb="58">
      <t>ビゲン</t>
    </rPh>
    <rPh sb="74" eb="76">
      <t>イッパン</t>
    </rPh>
    <rPh sb="76" eb="78">
      <t>カイケイ</t>
    </rPh>
    <rPh sb="81" eb="83">
      <t>クリイレ</t>
    </rPh>
    <rPh sb="83" eb="84">
      <t>キン</t>
    </rPh>
    <rPh sb="85" eb="87">
      <t>キジュン</t>
    </rPh>
    <rPh sb="87" eb="88">
      <t>ガク</t>
    </rPh>
    <rPh sb="88" eb="90">
      <t>カクホ</t>
    </rPh>
    <rPh sb="90" eb="91">
      <t>オヨ</t>
    </rPh>
    <rPh sb="92" eb="93">
      <t>サラ</t>
    </rPh>
    <rPh sb="95" eb="97">
      <t>ケイヒ</t>
    </rPh>
    <rPh sb="97" eb="99">
      <t>サクゲン</t>
    </rPh>
    <rPh sb="100" eb="101">
      <t>ト</t>
    </rPh>
    <rPh sb="102" eb="103">
      <t>ク</t>
    </rPh>
    <rPh sb="104" eb="106">
      <t>ヒツヨウ</t>
    </rPh>
    <rPh sb="112" eb="114">
      <t>ルイセキ</t>
    </rPh>
    <rPh sb="114" eb="117">
      <t>ケッソンキン</t>
    </rPh>
    <rPh sb="117" eb="119">
      <t>ヒリツ</t>
    </rPh>
    <rPh sb="120" eb="122">
      <t>キギョウ</t>
    </rPh>
    <rPh sb="122" eb="124">
      <t>カイケイ</t>
    </rPh>
    <rPh sb="124" eb="126">
      <t>テキヨウ</t>
    </rPh>
    <rPh sb="128" eb="130">
      <t>ヘイセイ</t>
    </rPh>
    <rPh sb="132" eb="134">
      <t>ネンド</t>
    </rPh>
    <rPh sb="136" eb="138">
      <t>アカジ</t>
    </rPh>
    <rPh sb="139" eb="140">
      <t>ツヅ</t>
    </rPh>
    <rPh sb="146" eb="148">
      <t>ルイセキ</t>
    </rPh>
    <rPh sb="148" eb="151">
      <t>ケッソンキン</t>
    </rPh>
    <rPh sb="152" eb="154">
      <t>ゼンコク</t>
    </rPh>
    <rPh sb="154" eb="156">
      <t>ヘイキン</t>
    </rPh>
    <rPh sb="156" eb="157">
      <t>オヨ</t>
    </rPh>
    <rPh sb="158" eb="160">
      <t>ルイジ</t>
    </rPh>
    <rPh sb="160" eb="162">
      <t>ダンタイ</t>
    </rPh>
    <rPh sb="163" eb="164">
      <t>オオ</t>
    </rPh>
    <rPh sb="166" eb="168">
      <t>ウワマワ</t>
    </rPh>
    <rPh sb="175" eb="177">
      <t>リュウドウ</t>
    </rPh>
    <rPh sb="177" eb="179">
      <t>ヒリツ</t>
    </rPh>
    <rPh sb="180" eb="182">
      <t>ゼンコク</t>
    </rPh>
    <rPh sb="182" eb="184">
      <t>ヘイキン</t>
    </rPh>
    <rPh sb="184" eb="185">
      <t>オヨ</t>
    </rPh>
    <rPh sb="186" eb="188">
      <t>ルイジ</t>
    </rPh>
    <rPh sb="188" eb="190">
      <t>ダンタイ</t>
    </rPh>
    <rPh sb="191" eb="193">
      <t>オオハバ</t>
    </rPh>
    <rPh sb="194" eb="196">
      <t>シタマワ</t>
    </rPh>
    <rPh sb="203" eb="205">
      <t>キギョウ</t>
    </rPh>
    <rPh sb="205" eb="206">
      <t>サイ</t>
    </rPh>
    <rPh sb="206" eb="208">
      <t>ザンダカ</t>
    </rPh>
    <rPh sb="209" eb="211">
      <t>ガンリ</t>
    </rPh>
    <rPh sb="211" eb="214">
      <t>ショウカンキン</t>
    </rPh>
    <rPh sb="215" eb="217">
      <t>タガク</t>
    </rPh>
    <rPh sb="232" eb="234">
      <t>キギョウ</t>
    </rPh>
    <rPh sb="234" eb="235">
      <t>サイ</t>
    </rPh>
    <rPh sb="235" eb="237">
      <t>ザンダカ</t>
    </rPh>
    <rPh sb="237" eb="238">
      <t>タイ</t>
    </rPh>
    <rPh sb="238" eb="240">
      <t>キュウスイ</t>
    </rPh>
    <rPh sb="240" eb="242">
      <t>シュウエキ</t>
    </rPh>
    <rPh sb="242" eb="244">
      <t>ヒリツ</t>
    </rPh>
    <rPh sb="245" eb="247">
      <t>ヘイセイ</t>
    </rPh>
    <rPh sb="249" eb="251">
      <t>ネンド</t>
    </rPh>
    <rPh sb="252" eb="255">
      <t>ジョウスイドウ</t>
    </rPh>
    <rPh sb="257" eb="259">
      <t>トウゴウ</t>
    </rPh>
    <rPh sb="262" eb="264">
      <t>コッコ</t>
    </rPh>
    <rPh sb="264" eb="266">
      <t>ホジョ</t>
    </rPh>
    <rPh sb="267" eb="269">
      <t>キギョウ</t>
    </rPh>
    <rPh sb="269" eb="270">
      <t>サイ</t>
    </rPh>
    <rPh sb="270" eb="271">
      <t>ナド</t>
    </rPh>
    <rPh sb="272" eb="274">
      <t>シホン</t>
    </rPh>
    <rPh sb="275" eb="277">
      <t>ケンセツ</t>
    </rPh>
    <rPh sb="277" eb="279">
      <t>カイリョウ</t>
    </rPh>
    <rPh sb="279" eb="281">
      <t>コウジ</t>
    </rPh>
    <rPh sb="282" eb="284">
      <t>ジッシ</t>
    </rPh>
    <rPh sb="290" eb="291">
      <t>タカ</t>
    </rPh>
    <rPh sb="292" eb="294">
      <t>ヒリツ</t>
    </rPh>
    <rPh sb="303" eb="305">
      <t>リョウキン</t>
    </rPh>
    <rPh sb="305" eb="307">
      <t>カイシュウ</t>
    </rPh>
    <rPh sb="307" eb="308">
      <t>リツ</t>
    </rPh>
    <rPh sb="309" eb="311">
      <t>ゼンコク</t>
    </rPh>
    <rPh sb="311" eb="313">
      <t>ヘイキン</t>
    </rPh>
    <rPh sb="313" eb="314">
      <t>オヨ</t>
    </rPh>
    <rPh sb="315" eb="317">
      <t>ルイジ</t>
    </rPh>
    <rPh sb="317" eb="319">
      <t>ダンタイ</t>
    </rPh>
    <rPh sb="321" eb="324">
      <t>ホンネンド</t>
    </rPh>
    <rPh sb="330" eb="332">
      <t>リョウキン</t>
    </rPh>
    <rPh sb="332" eb="334">
      <t>カイテイ</t>
    </rPh>
    <rPh sb="339" eb="340">
      <t>ツキ</t>
    </rPh>
    <rPh sb="340" eb="341">
      <t>ブン</t>
    </rPh>
    <rPh sb="364" eb="366">
      <t>ミコ</t>
    </rPh>
    <rPh sb="371" eb="373">
      <t>コンゴ</t>
    </rPh>
    <rPh sb="374" eb="376">
      <t>イジ</t>
    </rPh>
    <rPh sb="376" eb="379">
      <t>カンリヒ</t>
    </rPh>
    <rPh sb="380" eb="382">
      <t>サクゲン</t>
    </rPh>
    <rPh sb="384" eb="385">
      <t>ツト</t>
    </rPh>
    <rPh sb="390" eb="392">
      <t>キュウスイ</t>
    </rPh>
    <rPh sb="392" eb="394">
      <t>ゲンカ</t>
    </rPh>
    <rPh sb="395" eb="397">
      <t>ルイジ</t>
    </rPh>
    <rPh sb="397" eb="399">
      <t>ダンタイ</t>
    </rPh>
    <rPh sb="409" eb="411">
      <t>ゼンコク</t>
    </rPh>
    <rPh sb="411" eb="413">
      <t>ヘイキン</t>
    </rPh>
    <rPh sb="416" eb="417">
      <t>タカ</t>
    </rPh>
    <rPh sb="427" eb="429">
      <t>シセツ</t>
    </rPh>
    <rPh sb="429" eb="432">
      <t>リヨウリツ</t>
    </rPh>
    <rPh sb="433" eb="435">
      <t>ゼンコク</t>
    </rPh>
    <rPh sb="435" eb="437">
      <t>ヘイキン</t>
    </rPh>
    <rPh sb="438" eb="440">
      <t>ルイジ</t>
    </rPh>
    <rPh sb="440" eb="442">
      <t>ダンタイ</t>
    </rPh>
    <rPh sb="443" eb="444">
      <t>クラ</t>
    </rPh>
    <rPh sb="448" eb="450">
      <t>ウワマワ</t>
    </rPh>
    <rPh sb="459" eb="461">
      <t>シセツ</t>
    </rPh>
    <rPh sb="462" eb="465">
      <t>ユウコウテキ</t>
    </rPh>
    <rPh sb="466" eb="468">
      <t>リヨウ</t>
    </rPh>
    <rPh sb="476" eb="479">
      <t>ユウシュウリツ</t>
    </rPh>
    <rPh sb="480" eb="483">
      <t>ゼンネンド</t>
    </rPh>
    <rPh sb="490" eb="492">
      <t>ジョウショウ</t>
    </rPh>
    <rPh sb="505" eb="507">
      <t>ダンタイ</t>
    </rPh>
    <rPh sb="518" eb="519">
      <t>ツヅ</t>
    </rPh>
    <rPh sb="520" eb="522">
      <t>ロウスイ</t>
    </rPh>
    <rPh sb="522" eb="524">
      <t>チョウサ</t>
    </rPh>
    <rPh sb="525" eb="527">
      <t>テッテイ</t>
    </rPh>
    <rPh sb="530" eb="532">
      <t>コンゴ</t>
    </rPh>
    <rPh sb="536" eb="538">
      <t>モクヒョウ</t>
    </rPh>
    <rPh sb="539" eb="542">
      <t>コウリツテキ</t>
    </rPh>
    <rPh sb="543" eb="545">
      <t>シュウエキ</t>
    </rPh>
    <phoneticPr fontId="4"/>
  </si>
  <si>
    <t>①有形固定資産減価償却率　平成28年度までに簡易水道の統合に向けた施設等を更新してきたため、全国平均、類似団体と比べて数値が低い。
②管路経年化率　全国平均及び類似団体よりも下回ってはいるが、耐用年数超過の管路が増加しているため順次計画的に更新する必要がある。
③管路更新率　令和２・３年度は管の更新を行わなかったため更新率は0となっている。類似団体に比べ数値は下回っているが、今後耐用年数超過の管路が増加することから計画的に更新するため資本の確保に努める。
これまで簡易水道の統合に向け施設を更新、整備してきたため老朽化は改善されているが、順次整備した施設等の更新需要に対し、適切な規模の更新投資にも留意し、財源の確保に努め計画的に更新する。</t>
    <rPh sb="1" eb="3">
      <t>ユウケイ</t>
    </rPh>
    <rPh sb="3" eb="5">
      <t>コテイ</t>
    </rPh>
    <rPh sb="5" eb="7">
      <t>シサン</t>
    </rPh>
    <rPh sb="7" eb="9">
      <t>ゲンカ</t>
    </rPh>
    <rPh sb="9" eb="11">
      <t>ショウキャク</t>
    </rPh>
    <rPh sb="11" eb="12">
      <t>リツ</t>
    </rPh>
    <rPh sb="13" eb="15">
      <t>ヘイセイ</t>
    </rPh>
    <rPh sb="17" eb="19">
      <t>ネンド</t>
    </rPh>
    <rPh sb="22" eb="24">
      <t>カンイ</t>
    </rPh>
    <rPh sb="24" eb="26">
      <t>スイドウ</t>
    </rPh>
    <rPh sb="27" eb="29">
      <t>トウゴウ</t>
    </rPh>
    <rPh sb="30" eb="31">
      <t>ム</t>
    </rPh>
    <rPh sb="33" eb="35">
      <t>シセツ</t>
    </rPh>
    <rPh sb="35" eb="36">
      <t>ナド</t>
    </rPh>
    <rPh sb="37" eb="39">
      <t>コウシン</t>
    </rPh>
    <rPh sb="46" eb="48">
      <t>ゼンコク</t>
    </rPh>
    <rPh sb="48" eb="50">
      <t>ヘイキン</t>
    </rPh>
    <rPh sb="51" eb="53">
      <t>ルイジ</t>
    </rPh>
    <rPh sb="53" eb="55">
      <t>ダンタイ</t>
    </rPh>
    <rPh sb="56" eb="57">
      <t>クラ</t>
    </rPh>
    <rPh sb="59" eb="61">
      <t>スウチ</t>
    </rPh>
    <rPh sb="62" eb="63">
      <t>ヒク</t>
    </rPh>
    <rPh sb="66" eb="70">
      <t>ゼンコクヘイキン</t>
    </rPh>
    <rPh sb="70" eb="71">
      <t>オヨ</t>
    </rPh>
    <rPh sb="72" eb="76">
      <t>ルイジダンタイ</t>
    </rPh>
    <rPh sb="79" eb="81">
      <t>シタマワ</t>
    </rPh>
    <rPh sb="88" eb="92">
      <t>タイヨウネンスウ</t>
    </rPh>
    <rPh sb="92" eb="94">
      <t>チョウカ</t>
    </rPh>
    <rPh sb="95" eb="97">
      <t>カンロ</t>
    </rPh>
    <rPh sb="98" eb="100">
      <t>ゾウカ</t>
    </rPh>
    <rPh sb="106" eb="108">
      <t>ジュンジ</t>
    </rPh>
    <rPh sb="108" eb="111">
      <t>ケイカクテキ</t>
    </rPh>
    <rPh sb="112" eb="114">
      <t>コウシン</t>
    </rPh>
    <rPh sb="116" eb="118">
      <t>ヒツヨウ</t>
    </rPh>
    <rPh sb="124" eb="126">
      <t>カンロ</t>
    </rPh>
    <rPh sb="126" eb="128">
      <t>コウシン</t>
    </rPh>
    <rPh sb="128" eb="129">
      <t>リツ</t>
    </rPh>
    <rPh sb="130" eb="132">
      <t>レイワ</t>
    </rPh>
    <rPh sb="133" eb="135">
      <t>ネンド</t>
    </rPh>
    <rPh sb="136" eb="137">
      <t>カン</t>
    </rPh>
    <rPh sb="138" eb="140">
      <t>コウシン</t>
    </rPh>
    <rPh sb="143" eb="144">
      <t>オコナ</t>
    </rPh>
    <rPh sb="151" eb="153">
      <t>コウシン</t>
    </rPh>
    <rPh sb="153" eb="154">
      <t>リツ</t>
    </rPh>
    <rPh sb="161" eb="163">
      <t>コンゴ</t>
    </rPh>
    <rPh sb="163" eb="165">
      <t>タイヨウ</t>
    </rPh>
    <rPh sb="165" eb="167">
      <t>ネンスウ</t>
    </rPh>
    <rPh sb="190" eb="192">
      <t>カンロ</t>
    </rPh>
    <rPh sb="193" eb="195">
      <t>ゾウカ</t>
    </rPh>
    <rPh sb="201" eb="204">
      <t>ケイカクテキ</t>
    </rPh>
    <rPh sb="205" eb="207">
      <t>コウシン</t>
    </rPh>
    <rPh sb="211" eb="213">
      <t>シホン</t>
    </rPh>
    <rPh sb="214" eb="216">
      <t>カクホ</t>
    </rPh>
    <rPh sb="217" eb="218">
      <t>ツト</t>
    </rPh>
    <rPh sb="227" eb="229">
      <t>カンイ</t>
    </rPh>
    <rPh sb="229" eb="231">
      <t>スイドウ</t>
    </rPh>
    <rPh sb="232" eb="234">
      <t>トウゴウ</t>
    </rPh>
    <rPh sb="235" eb="236">
      <t>ム</t>
    </rPh>
    <rPh sb="237" eb="239">
      <t>シセツ</t>
    </rPh>
    <rPh sb="240" eb="242">
      <t>コウシン</t>
    </rPh>
    <rPh sb="243" eb="245">
      <t>セイビ</t>
    </rPh>
    <rPh sb="251" eb="254">
      <t>ロウキュウカ</t>
    </rPh>
    <rPh sb="255" eb="257">
      <t>カイゼン</t>
    </rPh>
    <rPh sb="264" eb="266">
      <t>ジュンジ</t>
    </rPh>
    <rPh sb="266" eb="268">
      <t>セイビ</t>
    </rPh>
    <rPh sb="270" eb="273">
      <t>シセツナド</t>
    </rPh>
    <rPh sb="274" eb="276">
      <t>コウシン</t>
    </rPh>
    <rPh sb="276" eb="278">
      <t>ジュヨウ</t>
    </rPh>
    <rPh sb="279" eb="280">
      <t>タイ</t>
    </rPh>
    <rPh sb="282" eb="284">
      <t>テキセツ</t>
    </rPh>
    <rPh sb="285" eb="287">
      <t>キボ</t>
    </rPh>
    <rPh sb="288" eb="290">
      <t>コウシン</t>
    </rPh>
    <rPh sb="290" eb="292">
      <t>トウシ</t>
    </rPh>
    <rPh sb="294" eb="296">
      <t>リュウイ</t>
    </rPh>
    <rPh sb="298" eb="300">
      <t>ザイゲン</t>
    </rPh>
    <rPh sb="301" eb="303">
      <t>カクホ</t>
    </rPh>
    <rPh sb="304" eb="305">
      <t>ツト</t>
    </rPh>
    <rPh sb="306" eb="309">
      <t>ケイカクテキ</t>
    </rPh>
    <rPh sb="310" eb="312">
      <t>コウシン</t>
    </rPh>
    <phoneticPr fontId="4"/>
  </si>
  <si>
    <t>　人件費等の固定的な経費や多額な固定資産減価償却費、企業債元利償還金が当面大幅に減少する見込みはなく、それらが経営を圧迫している状況が早急に改善することは難しいが、令和４年度水道料金改定による給水収益の増加とともに、維持管理費等の削減、有収率の向上、繰入金の基準額の確保と、今後も努力し経営の健全化に努める。</t>
    <rPh sb="35" eb="37">
      <t>トウメン</t>
    </rPh>
    <rPh sb="143" eb="145">
      <t>ケイエイ</t>
    </rPh>
    <rPh sb="146" eb="149">
      <t>ケンゼンカ</t>
    </rPh>
    <rPh sb="150" eb="15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</si>
</sst>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0.88</c:v>
                </c:pt>
                <c:pt idx="1">
                  <c:v>0.73</c:v>
                </c:pt>
                <c:pt idx="2" formatCode="#,##0.00;&quot;△&quot;#,##0.00">
                  <c:v>0</c:v>
                </c:pt>
                <c:pt idx="3" formatCode="#,##0.00;&quot;△&quot;#,##0.00">
                  <c:v>0</c:v>
                </c:pt>
                <c:pt idx="4">
                  <c:v>0.69</c:v>
                </c:pt>
              </c:numCache>
            </c:numRef>
          </c:val>
          <c:extLst>
            <c:ext xmlns:c16="http://schemas.microsoft.com/office/drawing/2014/chart" uri="{C3380CC4-5D6E-409C-BE32-E72D297353CC}">
              <c16:uniqueId val="{00000000-83FA-4A24-A40B-9A375B2EC5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83FA-4A24-A40B-9A375B2EC5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80.28</c:v>
                </c:pt>
                <c:pt idx="1">
                  <c:v>85.05</c:v>
                </c:pt>
                <c:pt idx="2">
                  <c:v>82.46</c:v>
                </c:pt>
                <c:pt idx="3">
                  <c:v>80.010000000000005</c:v>
                </c:pt>
                <c:pt idx="4">
                  <c:v>81.77</c:v>
                </c:pt>
              </c:numCache>
            </c:numRef>
          </c:val>
          <c:extLst>
            <c:ext xmlns:c16="http://schemas.microsoft.com/office/drawing/2014/chart" uri="{C3380CC4-5D6E-409C-BE32-E72D297353CC}">
              <c16:uniqueId val="{00000000-2C5C-4788-9F6A-C4A671D7BB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2C5C-4788-9F6A-C4A671D7BB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89.06</c:v>
                </c:pt>
                <c:pt idx="1">
                  <c:v>85.09</c:v>
                </c:pt>
                <c:pt idx="2">
                  <c:v>86.08</c:v>
                </c:pt>
                <c:pt idx="3">
                  <c:v>90.35</c:v>
                </c:pt>
                <c:pt idx="4">
                  <c:v>92.4</c:v>
                </c:pt>
              </c:numCache>
            </c:numRef>
          </c:val>
          <c:extLst>
            <c:ext xmlns:c16="http://schemas.microsoft.com/office/drawing/2014/chart" uri="{C3380CC4-5D6E-409C-BE32-E72D297353CC}">
              <c16:uniqueId val="{00000000-CA88-4819-B5A6-E84CFE8174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CA88-4819-B5A6-E84CFE8174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92.04</c:v>
                </c:pt>
                <c:pt idx="1">
                  <c:v>96.25</c:v>
                </c:pt>
                <c:pt idx="2">
                  <c:v>98.87</c:v>
                </c:pt>
                <c:pt idx="3">
                  <c:v>97.72</c:v>
                </c:pt>
                <c:pt idx="4">
                  <c:v>103.15</c:v>
                </c:pt>
              </c:numCache>
            </c:numRef>
          </c:val>
          <c:extLst>
            <c:ext xmlns:c16="http://schemas.microsoft.com/office/drawing/2014/chart" uri="{C3380CC4-5D6E-409C-BE32-E72D297353CC}">
              <c16:uniqueId val="{00000000-7B06-4BD2-ADD5-B58456919D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7B06-4BD2-ADD5-B58456919D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17.38</c:v>
                </c:pt>
                <c:pt idx="1">
                  <c:v>20.38</c:v>
                </c:pt>
                <c:pt idx="2">
                  <c:v>22.65</c:v>
                </c:pt>
                <c:pt idx="3">
                  <c:v>25.83</c:v>
                </c:pt>
                <c:pt idx="4">
                  <c:v>28.42</c:v>
                </c:pt>
              </c:numCache>
            </c:numRef>
          </c:val>
          <c:extLst>
            <c:ext xmlns:c16="http://schemas.microsoft.com/office/drawing/2014/chart" uri="{C3380CC4-5D6E-409C-BE32-E72D297353CC}">
              <c16:uniqueId val="{00000000-A4E3-4446-92ED-5BA5B06DABD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A4E3-4446-92ED-5BA5B06DABD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14</c:v>
                </c:pt>
                <c:pt idx="1">
                  <c:v>14.28</c:v>
                </c:pt>
                <c:pt idx="2">
                  <c:v>5.22</c:v>
                </c:pt>
                <c:pt idx="3">
                  <c:v>9.67</c:v>
                </c:pt>
                <c:pt idx="4">
                  <c:v>11.07</c:v>
                </c:pt>
              </c:numCache>
            </c:numRef>
          </c:val>
          <c:extLst>
            <c:ext xmlns:c16="http://schemas.microsoft.com/office/drawing/2014/chart" uri="{C3380CC4-5D6E-409C-BE32-E72D297353CC}">
              <c16:uniqueId val="{00000000-01C6-4787-8970-7648FE69AB5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01C6-4787-8970-7648FE69AB5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137.31</c:v>
                </c:pt>
                <c:pt idx="1">
                  <c:v>142.65</c:v>
                </c:pt>
                <c:pt idx="2">
                  <c:v>149.68</c:v>
                </c:pt>
                <c:pt idx="3">
                  <c:v>150.83000000000001</c:v>
                </c:pt>
                <c:pt idx="4">
                  <c:v>115.8</c:v>
                </c:pt>
              </c:numCache>
            </c:numRef>
          </c:val>
          <c:extLst>
            <c:ext xmlns:c16="http://schemas.microsoft.com/office/drawing/2014/chart" uri="{C3380CC4-5D6E-409C-BE32-E72D297353CC}">
              <c16:uniqueId val="{00000000-D682-44F6-9109-15FA08585A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D682-44F6-9109-15FA08585A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36.86</c:v>
                </c:pt>
                <c:pt idx="1">
                  <c:v>87.6</c:v>
                </c:pt>
                <c:pt idx="2">
                  <c:v>104.05</c:v>
                </c:pt>
                <c:pt idx="3">
                  <c:v>110.7</c:v>
                </c:pt>
                <c:pt idx="4">
                  <c:v>142.6</c:v>
                </c:pt>
              </c:numCache>
            </c:numRef>
          </c:val>
          <c:extLst>
            <c:ext xmlns:c16="http://schemas.microsoft.com/office/drawing/2014/chart" uri="{C3380CC4-5D6E-409C-BE32-E72D297353CC}">
              <c16:uniqueId val="{00000000-EC35-45E9-86F8-B1DBC29C9B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EC35-45E9-86F8-B1DBC29C9B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958.87</c:v>
                </c:pt>
                <c:pt idx="1">
                  <c:v>920.76</c:v>
                </c:pt>
                <c:pt idx="2">
                  <c:v>911.76</c:v>
                </c:pt>
                <c:pt idx="3">
                  <c:v>848.4</c:v>
                </c:pt>
                <c:pt idx="4">
                  <c:v>666.19</c:v>
                </c:pt>
              </c:numCache>
            </c:numRef>
          </c:val>
          <c:extLst>
            <c:ext xmlns:c16="http://schemas.microsoft.com/office/drawing/2014/chart" uri="{C3380CC4-5D6E-409C-BE32-E72D297353CC}">
              <c16:uniqueId val="{00000000-B8A5-4736-B529-125C6B727B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B8A5-4736-B529-125C6B727B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82.79</c:v>
                </c:pt>
                <c:pt idx="1">
                  <c:v>82.9</c:v>
                </c:pt>
                <c:pt idx="2">
                  <c:v>77.97</c:v>
                </c:pt>
                <c:pt idx="3">
                  <c:v>81.510000000000005</c:v>
                </c:pt>
                <c:pt idx="4">
                  <c:v>98.77</c:v>
                </c:pt>
              </c:numCache>
            </c:numRef>
          </c:val>
          <c:extLst>
            <c:ext xmlns:c16="http://schemas.microsoft.com/office/drawing/2014/chart" uri="{C3380CC4-5D6E-409C-BE32-E72D297353CC}">
              <c16:uniqueId val="{00000000-EAEC-468B-AB3D-470C65A7903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EAEC-468B-AB3D-470C65A7903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212.72</c:v>
                </c:pt>
                <c:pt idx="1">
                  <c:v>214.03</c:v>
                </c:pt>
                <c:pt idx="2">
                  <c:v>225.07</c:v>
                </c:pt>
                <c:pt idx="3">
                  <c:v>216.41</c:v>
                </c:pt>
                <c:pt idx="4">
                  <c:v>213.67</c:v>
                </c:pt>
              </c:numCache>
            </c:numRef>
          </c:val>
          <c:extLst>
            <c:ext xmlns:c16="http://schemas.microsoft.com/office/drawing/2014/chart" uri="{C3380CC4-5D6E-409C-BE32-E72D297353CC}">
              <c16:uniqueId val="{00000000-3072-4EC2-9EC2-F3A54016EB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3072-4EC2-9EC2-F3A54016EB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W1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沖縄県　今帰仁村</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9364</v>
      </c>
      <c r="AM8" s="45"/>
      <c r="AN8" s="45"/>
      <c r="AO8" s="45"/>
      <c r="AP8" s="45"/>
      <c r="AQ8" s="45"/>
      <c r="AR8" s="45"/>
      <c r="AS8" s="45"/>
      <c r="AT8" s="46">
        <f>データ!$S$6</f>
        <v>39.909999999999997</v>
      </c>
      <c r="AU8" s="47"/>
      <c r="AV8" s="47"/>
      <c r="AW8" s="47"/>
      <c r="AX8" s="47"/>
      <c r="AY8" s="47"/>
      <c r="AZ8" s="47"/>
      <c r="BA8" s="47"/>
      <c r="BB8" s="48">
        <f>データ!$T$6</f>
        <v>234.63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68.680000000000007</v>
      </c>
      <c r="J10" s="47"/>
      <c r="K10" s="47"/>
      <c r="L10" s="47"/>
      <c r="M10" s="47"/>
      <c r="N10" s="47"/>
      <c r="O10" s="81"/>
      <c r="P10" s="48">
        <f>データ!$P$6</f>
        <v>100</v>
      </c>
      <c r="Q10" s="48"/>
      <c r="R10" s="48"/>
      <c r="S10" s="48"/>
      <c r="T10" s="48"/>
      <c r="U10" s="48"/>
      <c r="V10" s="48"/>
      <c r="W10" s="45">
        <f>データ!$Q$6</f>
        <v>3720</v>
      </c>
      <c r="X10" s="45"/>
      <c r="Y10" s="45"/>
      <c r="Z10" s="45"/>
      <c r="AA10" s="45"/>
      <c r="AB10" s="45"/>
      <c r="AC10" s="45"/>
      <c r="AD10" s="2"/>
      <c r="AE10" s="2"/>
      <c r="AF10" s="2"/>
      <c r="AG10" s="2"/>
      <c r="AH10" s="2"/>
      <c r="AI10" s="2"/>
      <c r="AJ10" s="2"/>
      <c r="AK10" s="2"/>
      <c r="AL10" s="45">
        <f>データ!$U$6</f>
        <v>8904</v>
      </c>
      <c r="AM10" s="45"/>
      <c r="AN10" s="45"/>
      <c r="AO10" s="45"/>
      <c r="AP10" s="45"/>
      <c r="AQ10" s="45"/>
      <c r="AR10" s="45"/>
      <c r="AS10" s="45"/>
      <c r="AT10" s="46">
        <f>データ!$V$6</f>
        <v>39.93</v>
      </c>
      <c r="AU10" s="47"/>
      <c r="AV10" s="47"/>
      <c r="AW10" s="47"/>
      <c r="AX10" s="47"/>
      <c r="AY10" s="47"/>
      <c r="AZ10" s="47"/>
      <c r="BA10" s="47"/>
      <c r="BB10" s="48">
        <f>データ!$W$6</f>
        <v>222.99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KE0HFhnNHMl6N2s7IfxHJZoXtYivBuqYtD5JcTMB+vsZvi43BzKiqci6DnefSb720ttoH1/FVbtsNZtxoPmvQ==" saltValue="bs5kdXxr6A2mXZpLjUIQ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473065</v>
      </c>
      <c r="D6" s="20">
        <f t="shared" si="3"/>
        <v>46</v>
      </c>
      <c r="E6" s="20">
        <f t="shared" si="3"/>
        <v>1</v>
      </c>
      <c r="F6" s="20">
        <f t="shared" si="3"/>
        <v>0</v>
      </c>
      <c r="G6" s="20">
        <f t="shared" si="3"/>
        <v>1</v>
      </c>
      <c r="H6" s="20" t="str">
        <f t="shared" si="3"/>
        <v>沖縄県　今帰仁村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68.680000000000007</v>
      </c>
      <c r="P6" s="21">
        <f t="shared" si="3"/>
        <v>100</v>
      </c>
      <c r="Q6" s="21">
        <f t="shared" si="3"/>
        <v>3720</v>
      </c>
      <c r="R6" s="21">
        <f t="shared" si="3"/>
        <v>9364</v>
      </c>
      <c r="S6" s="21">
        <f t="shared" si="3"/>
        <v>39.909999999999997</v>
      </c>
      <c r="T6" s="21">
        <f t="shared" si="3"/>
        <v>234.63</v>
      </c>
      <c r="U6" s="21">
        <f t="shared" si="3"/>
        <v>8904</v>
      </c>
      <c r="V6" s="21">
        <f t="shared" si="3"/>
        <v>39.93</v>
      </c>
      <c r="W6" s="21">
        <f t="shared" si="3"/>
        <v>222.99</v>
      </c>
      <c r="X6" s="22">
        <f>IF(X7="",NA(),X7)</f>
        <v>92.04</v>
      </c>
      <c r="Y6" s="22">
        <f t="shared" ref="Y6:AG6" si="4">IF(Y7="",NA(),Y7)</f>
        <v>96.25</v>
      </c>
      <c r="Z6" s="22">
        <f t="shared" si="4"/>
        <v>98.87</v>
      </c>
      <c r="AA6" s="22">
        <f t="shared" si="4"/>
        <v>97.72</v>
      </c>
      <c r="AB6" s="22">
        <f t="shared" si="4"/>
        <v>103.15</v>
      </c>
      <c r="AC6" s="22">
        <f t="shared" si="4"/>
        <v>103.81</v>
      </c>
      <c r="AD6" s="22">
        <f t="shared" si="4"/>
        <v>104.35</v>
      </c>
      <c r="AE6" s="22">
        <f t="shared" si="4"/>
        <v>105.34</v>
      </c>
      <c r="AF6" s="22">
        <f t="shared" si="4"/>
        <v>105.77</v>
      </c>
      <c r="AG6" s="22">
        <f t="shared" si="4"/>
        <v>104.82</v>
      </c>
      <c r="AH6" s="21" t="str">
        <f>IF(AH7="","",IF(AH7="-","【-】","【"&amp;SUBSTITUTE(TEXT(AH7,"#,##0.00"),"-","△")&amp;"】"))</f>
        <v>【108.70】</v>
      </c>
      <c r="AI6" s="22">
        <f>IF(AI7="",NA(),AI7)</f>
        <v>137.31</v>
      </c>
      <c r="AJ6" s="22">
        <f t="shared" ref="AJ6:AR6" si="5">IF(AJ7="",NA(),AJ7)</f>
        <v>142.65</v>
      </c>
      <c r="AK6" s="22">
        <f t="shared" si="5"/>
        <v>149.68</v>
      </c>
      <c r="AL6" s="22">
        <f t="shared" si="5"/>
        <v>150.83000000000001</v>
      </c>
      <c r="AM6" s="22">
        <f t="shared" si="5"/>
        <v>115.8</v>
      </c>
      <c r="AN6" s="22">
        <f t="shared" si="5"/>
        <v>25.66</v>
      </c>
      <c r="AO6" s="22">
        <f t="shared" si="5"/>
        <v>21.69</v>
      </c>
      <c r="AP6" s="22">
        <f t="shared" si="5"/>
        <v>24.04</v>
      </c>
      <c r="AQ6" s="22">
        <f t="shared" si="5"/>
        <v>28.03</v>
      </c>
      <c r="AR6" s="22">
        <f t="shared" si="5"/>
        <v>26.73</v>
      </c>
      <c r="AS6" s="21" t="str">
        <f>IF(AS7="","",IF(AS7="-","【-】","【"&amp;SUBSTITUTE(TEXT(AS7,"#,##0.00"),"-","△")&amp;"】"))</f>
        <v>【1.34】</v>
      </c>
      <c r="AT6" s="22">
        <f>IF(AT7="",NA(),AT7)</f>
        <v>36.86</v>
      </c>
      <c r="AU6" s="22">
        <f t="shared" ref="AU6:BC6" si="6">IF(AU7="",NA(),AU7)</f>
        <v>87.6</v>
      </c>
      <c r="AV6" s="22">
        <f t="shared" si="6"/>
        <v>104.05</v>
      </c>
      <c r="AW6" s="22">
        <f t="shared" si="6"/>
        <v>110.7</v>
      </c>
      <c r="AX6" s="22">
        <f t="shared" si="6"/>
        <v>142.6</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958.87</v>
      </c>
      <c r="BF6" s="22">
        <f t="shared" ref="BF6:BN6" si="7">IF(BF7="",NA(),BF7)</f>
        <v>920.76</v>
      </c>
      <c r="BG6" s="22">
        <f t="shared" si="7"/>
        <v>911.76</v>
      </c>
      <c r="BH6" s="22">
        <f t="shared" si="7"/>
        <v>848.4</v>
      </c>
      <c r="BI6" s="22">
        <f t="shared" si="7"/>
        <v>666.19</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82.79</v>
      </c>
      <c r="BQ6" s="22">
        <f t="shared" ref="BQ6:BY6" si="8">IF(BQ7="",NA(),BQ7)</f>
        <v>82.9</v>
      </c>
      <c r="BR6" s="22">
        <f t="shared" si="8"/>
        <v>77.97</v>
      </c>
      <c r="BS6" s="22">
        <f t="shared" si="8"/>
        <v>81.510000000000005</v>
      </c>
      <c r="BT6" s="22">
        <f t="shared" si="8"/>
        <v>98.77</v>
      </c>
      <c r="BU6" s="22">
        <f t="shared" si="8"/>
        <v>84.77</v>
      </c>
      <c r="BV6" s="22">
        <f t="shared" si="8"/>
        <v>87.11</v>
      </c>
      <c r="BW6" s="22">
        <f t="shared" si="8"/>
        <v>82.78</v>
      </c>
      <c r="BX6" s="22">
        <f t="shared" si="8"/>
        <v>84.82</v>
      </c>
      <c r="BY6" s="22">
        <f t="shared" si="8"/>
        <v>82.29</v>
      </c>
      <c r="BZ6" s="21" t="str">
        <f>IF(BZ7="","",IF(BZ7="-","【-】","【"&amp;SUBSTITUTE(TEXT(BZ7,"#,##0.00"),"-","△")&amp;"】"))</f>
        <v>【97.47】</v>
      </c>
      <c r="CA6" s="22">
        <f>IF(CA7="",NA(),CA7)</f>
        <v>212.72</v>
      </c>
      <c r="CB6" s="22">
        <f t="shared" ref="CB6:CJ6" si="9">IF(CB7="",NA(),CB7)</f>
        <v>214.03</v>
      </c>
      <c r="CC6" s="22">
        <f t="shared" si="9"/>
        <v>225.07</v>
      </c>
      <c r="CD6" s="22">
        <f t="shared" si="9"/>
        <v>216.41</v>
      </c>
      <c r="CE6" s="22">
        <f t="shared" si="9"/>
        <v>213.67</v>
      </c>
      <c r="CF6" s="22">
        <f t="shared" si="9"/>
        <v>227.27</v>
      </c>
      <c r="CG6" s="22">
        <f t="shared" si="9"/>
        <v>223.98</v>
      </c>
      <c r="CH6" s="22">
        <f t="shared" si="9"/>
        <v>225.09</v>
      </c>
      <c r="CI6" s="22">
        <f t="shared" si="9"/>
        <v>224.82</v>
      </c>
      <c r="CJ6" s="22">
        <f t="shared" si="9"/>
        <v>230.85</v>
      </c>
      <c r="CK6" s="21" t="str">
        <f>IF(CK7="","",IF(CK7="-","【-】","【"&amp;SUBSTITUTE(TEXT(CK7,"#,##0.00"),"-","△")&amp;"】"))</f>
        <v>【174.75】</v>
      </c>
      <c r="CL6" s="22">
        <f>IF(CL7="",NA(),CL7)</f>
        <v>80.28</v>
      </c>
      <c r="CM6" s="22">
        <f t="shared" ref="CM6:CU6" si="10">IF(CM7="",NA(),CM7)</f>
        <v>85.05</v>
      </c>
      <c r="CN6" s="22">
        <f t="shared" si="10"/>
        <v>82.46</v>
      </c>
      <c r="CO6" s="22">
        <f t="shared" si="10"/>
        <v>80.010000000000005</v>
      </c>
      <c r="CP6" s="22">
        <f t="shared" si="10"/>
        <v>81.77</v>
      </c>
      <c r="CQ6" s="22">
        <f t="shared" si="10"/>
        <v>50.29</v>
      </c>
      <c r="CR6" s="22">
        <f t="shared" si="10"/>
        <v>49.64</v>
      </c>
      <c r="CS6" s="22">
        <f t="shared" si="10"/>
        <v>49.38</v>
      </c>
      <c r="CT6" s="22">
        <f t="shared" si="10"/>
        <v>50.09</v>
      </c>
      <c r="CU6" s="22">
        <f t="shared" si="10"/>
        <v>50.1</v>
      </c>
      <c r="CV6" s="21" t="str">
        <f>IF(CV7="","",IF(CV7="-","【-】","【"&amp;SUBSTITUTE(TEXT(CV7,"#,##0.00"),"-","△")&amp;"】"))</f>
        <v>【59.97】</v>
      </c>
      <c r="CW6" s="22">
        <f>IF(CW7="",NA(),CW7)</f>
        <v>89.06</v>
      </c>
      <c r="CX6" s="22">
        <f t="shared" ref="CX6:DF6" si="11">IF(CX7="",NA(),CX7)</f>
        <v>85.09</v>
      </c>
      <c r="CY6" s="22">
        <f t="shared" si="11"/>
        <v>86.08</v>
      </c>
      <c r="CZ6" s="22">
        <f t="shared" si="11"/>
        <v>90.35</v>
      </c>
      <c r="DA6" s="22">
        <f t="shared" si="11"/>
        <v>92.4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17.38</v>
      </c>
      <c r="DI6" s="22">
        <f t="shared" ref="DI6:DQ6" si="12">IF(DI7="",NA(),DI7)</f>
        <v>20.38</v>
      </c>
      <c r="DJ6" s="22">
        <f t="shared" si="12"/>
        <v>22.65</v>
      </c>
      <c r="DK6" s="22">
        <f t="shared" si="12"/>
        <v>25.83</v>
      </c>
      <c r="DL6" s="22">
        <f t="shared" si="12"/>
        <v>28.42</v>
      </c>
      <c r="DM6" s="22">
        <f t="shared" si="12"/>
        <v>45.85</v>
      </c>
      <c r="DN6" s="22">
        <f t="shared" si="12"/>
        <v>47.31</v>
      </c>
      <c r="DO6" s="22">
        <f t="shared" si="12"/>
        <v>47.5</v>
      </c>
      <c r="DP6" s="22">
        <f t="shared" si="12"/>
        <v>48.41</v>
      </c>
      <c r="DQ6" s="22">
        <f t="shared" si="12"/>
        <v>50.02</v>
      </c>
      <c r="DR6" s="21" t="str">
        <f>IF(DR7="","",IF(DR7="-","【-】","【"&amp;SUBSTITUTE(TEXT(DR7,"#,##0.00"),"-","△")&amp;"】"))</f>
        <v>【51.51】</v>
      </c>
      <c r="DS6" s="22">
        <f>IF(DS7="",NA(),DS7)</f>
        <v>14</v>
      </c>
      <c r="DT6" s="22">
        <f t="shared" ref="DT6:EB6" si="13">IF(DT7="",NA(),DT7)</f>
        <v>14.28</v>
      </c>
      <c r="DU6" s="22">
        <f t="shared" si="13"/>
        <v>5.22</v>
      </c>
      <c r="DV6" s="22">
        <f t="shared" si="13"/>
        <v>9.67</v>
      </c>
      <c r="DW6" s="22">
        <f t="shared" si="13"/>
        <v>11.07</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0.88</v>
      </c>
      <c r="EE6" s="22">
        <f t="shared" ref="EE6:EM6" si="14">IF(EE7="",NA(),EE7)</f>
        <v>0.73</v>
      </c>
      <c r="EF6" s="21">
        <f t="shared" si="14"/>
        <v>0</v>
      </c>
      <c r="EG6" s="21">
        <f t="shared" si="14"/>
        <v>0</v>
      </c>
      <c r="EH6" s="22">
        <f t="shared" si="14"/>
        <v>0.69</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473065</v>
      </c>
      <c r="D7" s="24">
        <v>46</v>
      </c>
      <c r="E7" s="24">
        <v>1</v>
      </c>
      <c r="F7" s="24">
        <v>0</v>
      </c>
      <c r="G7" s="24">
        <v>1</v>
      </c>
      <c r="H7" s="24" t="s">
        <v>93</v>
      </c>
      <c r="I7" s="24" t="s">
        <v>94</v>
      </c>
      <c r="J7" s="24" t="s">
        <v>95</v>
      </c>
      <c r="K7" s="24" t="s">
        <v>96</v>
      </c>
      <c r="L7" s="24" t="s">
        <v>97</v>
      </c>
      <c r="M7" s="24" t="s">
        <v>98</v>
      </c>
      <c r="N7" s="25" t="s">
        <v>99</v>
      </c>
      <c r="O7" s="25">
        <v>68.680000000000007</v>
      </c>
      <c r="P7" s="25">
        <v>100</v>
      </c>
      <c r="Q7" s="25">
        <v>3720</v>
      </c>
      <c r="R7" s="25">
        <v>9364</v>
      </c>
      <c r="S7" s="25">
        <v>39.909999999999997</v>
      </c>
      <c r="T7" s="25">
        <v>234.63</v>
      </c>
      <c r="U7" s="25">
        <v>8904</v>
      </c>
      <c r="V7" s="25">
        <v>39.93</v>
      </c>
      <c r="W7" s="25">
        <v>222.99</v>
      </c>
      <c r="X7" s="25">
        <v>92.04</v>
      </c>
      <c r="Y7" s="25">
        <v>96.25</v>
      </c>
      <c r="Z7" s="25">
        <v>98.87</v>
      </c>
      <c r="AA7" s="25">
        <v>97.72</v>
      </c>
      <c r="AB7" s="25">
        <v>103.15</v>
      </c>
      <c r="AC7" s="25">
        <v>103.81</v>
      </c>
      <c r="AD7" s="25">
        <v>104.35</v>
      </c>
      <c r="AE7" s="25">
        <v>105.34</v>
      </c>
      <c r="AF7" s="25">
        <v>105.77</v>
      </c>
      <c r="AG7" s="25">
        <v>104.82</v>
      </c>
      <c r="AH7" s="25">
        <v>108.7</v>
      </c>
      <c r="AI7" s="25">
        <v>137.31</v>
      </c>
      <c r="AJ7" s="25">
        <v>142.65</v>
      </c>
      <c r="AK7" s="25">
        <v>149.68</v>
      </c>
      <c r="AL7" s="25">
        <v>150.83000000000001</v>
      </c>
      <c r="AM7" s="25">
        <v>115.8</v>
      </c>
      <c r="AN7" s="25">
        <v>25.66</v>
      </c>
      <c r="AO7" s="25">
        <v>21.69</v>
      </c>
      <c r="AP7" s="25">
        <v>24.04</v>
      </c>
      <c r="AQ7" s="25">
        <v>28.03</v>
      </c>
      <c r="AR7" s="25">
        <v>26.73</v>
      </c>
      <c r="AS7" s="25">
        <v>1.34</v>
      </c>
      <c r="AT7" s="25">
        <v>36.86</v>
      </c>
      <c r="AU7" s="25">
        <v>87.6</v>
      </c>
      <c r="AV7" s="25">
        <v>104.05</v>
      </c>
      <c r="AW7" s="25">
        <v>110.7</v>
      </c>
      <c r="AX7" s="25">
        <v>142.6</v>
      </c>
      <c r="AY7" s="25">
        <v>300.14</v>
      </c>
      <c r="AZ7" s="25">
        <v>301.04000000000002</v>
      </c>
      <c r="BA7" s="25">
        <v>305.08</v>
      </c>
      <c r="BB7" s="25">
        <v>305.33999999999997</v>
      </c>
      <c r="BC7" s="25">
        <v>310.01</v>
      </c>
      <c r="BD7" s="25">
        <v>252.29</v>
      </c>
      <c r="BE7" s="25">
        <v>958.87</v>
      </c>
      <c r="BF7" s="25">
        <v>920.76</v>
      </c>
      <c r="BG7" s="25">
        <v>911.76</v>
      </c>
      <c r="BH7" s="25">
        <v>848.4</v>
      </c>
      <c r="BI7" s="25">
        <v>666.19</v>
      </c>
      <c r="BJ7" s="25">
        <v>566.65</v>
      </c>
      <c r="BK7" s="25">
        <v>551.62</v>
      </c>
      <c r="BL7" s="25">
        <v>585.59</v>
      </c>
      <c r="BM7" s="25">
        <v>561.34</v>
      </c>
      <c r="BN7" s="25">
        <v>538.33000000000004</v>
      </c>
      <c r="BO7" s="25">
        <v>268.07</v>
      </c>
      <c r="BP7" s="25">
        <v>82.79</v>
      </c>
      <c r="BQ7" s="25">
        <v>82.9</v>
      </c>
      <c r="BR7" s="25">
        <v>77.97</v>
      </c>
      <c r="BS7" s="25">
        <v>81.510000000000005</v>
      </c>
      <c r="BT7" s="25">
        <v>98.77</v>
      </c>
      <c r="BU7" s="25">
        <v>84.77</v>
      </c>
      <c r="BV7" s="25">
        <v>87.11</v>
      </c>
      <c r="BW7" s="25">
        <v>82.78</v>
      </c>
      <c r="BX7" s="25">
        <v>84.82</v>
      </c>
      <c r="BY7" s="25">
        <v>82.29</v>
      </c>
      <c r="BZ7" s="25">
        <v>97.47</v>
      </c>
      <c r="CA7" s="25">
        <v>212.72</v>
      </c>
      <c r="CB7" s="25">
        <v>214.03</v>
      </c>
      <c r="CC7" s="25">
        <v>225.07</v>
      </c>
      <c r="CD7" s="25">
        <v>216.41</v>
      </c>
      <c r="CE7" s="25">
        <v>213.67</v>
      </c>
      <c r="CF7" s="25">
        <v>227.27</v>
      </c>
      <c r="CG7" s="25">
        <v>223.98</v>
      </c>
      <c r="CH7" s="25">
        <v>225.09</v>
      </c>
      <c r="CI7" s="25">
        <v>224.82</v>
      </c>
      <c r="CJ7" s="25">
        <v>230.85</v>
      </c>
      <c r="CK7" s="25">
        <v>174.75</v>
      </c>
      <c r="CL7" s="25">
        <v>80.28</v>
      </c>
      <c r="CM7" s="25">
        <v>85.05</v>
      </c>
      <c r="CN7" s="25">
        <v>82.46</v>
      </c>
      <c r="CO7" s="25">
        <v>80.010000000000005</v>
      </c>
      <c r="CP7" s="25">
        <v>81.77</v>
      </c>
      <c r="CQ7" s="25">
        <v>50.29</v>
      </c>
      <c r="CR7" s="25">
        <v>49.64</v>
      </c>
      <c r="CS7" s="25">
        <v>49.38</v>
      </c>
      <c r="CT7" s="25">
        <v>50.09</v>
      </c>
      <c r="CU7" s="25">
        <v>50.1</v>
      </c>
      <c r="CV7" s="25">
        <v>59.97</v>
      </c>
      <c r="CW7" s="25">
        <v>89.06</v>
      </c>
      <c r="CX7" s="25">
        <v>85.09</v>
      </c>
      <c r="CY7" s="25">
        <v>86.08</v>
      </c>
      <c r="CZ7" s="25">
        <v>90.35</v>
      </c>
      <c r="DA7" s="25">
        <v>92.4</v>
      </c>
      <c r="DB7" s="25">
        <v>77.73</v>
      </c>
      <c r="DC7" s="25">
        <v>78.09</v>
      </c>
      <c r="DD7" s="25">
        <v>78.010000000000005</v>
      </c>
      <c r="DE7" s="25">
        <v>77.599999999999994</v>
      </c>
      <c r="DF7" s="25">
        <v>77.3</v>
      </c>
      <c r="DG7" s="25">
        <v>89.76</v>
      </c>
      <c r="DH7" s="25">
        <v>17.38</v>
      </c>
      <c r="DI7" s="25">
        <v>20.38</v>
      </c>
      <c r="DJ7" s="25">
        <v>22.65</v>
      </c>
      <c r="DK7" s="25">
        <v>25.83</v>
      </c>
      <c r="DL7" s="25">
        <v>28.42</v>
      </c>
      <c r="DM7" s="25">
        <v>45.85</v>
      </c>
      <c r="DN7" s="25">
        <v>47.31</v>
      </c>
      <c r="DO7" s="25">
        <v>47.5</v>
      </c>
      <c r="DP7" s="25">
        <v>48.41</v>
      </c>
      <c r="DQ7" s="25">
        <v>50.02</v>
      </c>
      <c r="DR7" s="25">
        <v>51.51</v>
      </c>
      <c r="DS7" s="25">
        <v>14</v>
      </c>
      <c r="DT7" s="25">
        <v>14.28</v>
      </c>
      <c r="DU7" s="25">
        <v>5.22</v>
      </c>
      <c r="DV7" s="25">
        <v>9.67</v>
      </c>
      <c r="DW7" s="25">
        <v>11.07</v>
      </c>
      <c r="DX7" s="25">
        <v>14.13</v>
      </c>
      <c r="DY7" s="25">
        <v>16.77</v>
      </c>
      <c r="DZ7" s="25">
        <v>17.399999999999999</v>
      </c>
      <c r="EA7" s="25">
        <v>18.64</v>
      </c>
      <c r="EB7" s="25">
        <v>19.510000000000002</v>
      </c>
      <c r="EC7" s="25">
        <v>23.75</v>
      </c>
      <c r="ED7" s="25">
        <v>0.88</v>
      </c>
      <c r="EE7" s="25">
        <v>0.73</v>
      </c>
      <c r="EF7" s="25">
        <v>0</v>
      </c>
      <c r="EG7" s="25">
        <v>0</v>
      </c>
      <c r="EH7" s="25">
        <v>0.69</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2024-01-26T04:42:29Z</cp:lastPrinted>
  <dcterms:created xsi:type="dcterms:W3CDTF">2023-12-05T01:03:17Z</dcterms:created>
  <dcterms:modified xsi:type="dcterms:W3CDTF">2024-01-26T04:50:49Z</dcterms:modified>
  <cp:category/>
</cp:coreProperties>
</file>