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H24~業務係\経営比較分析表\R2決算-経営比較分析表\"/>
    </mc:Choice>
  </mc:AlternateContent>
  <xr:revisionPtr revIDLastSave="0" documentId="13_ncr:1_{CF9AB88D-176A-4D80-8D6E-535E7B6E6B09}" xr6:coauthVersionLast="36" xr6:coauthVersionMax="36" xr10:uidLastSave="{00000000-0000-0000-0000-000000000000}"/>
  <workbookProtection workbookAlgorithmName="SHA-512" workbookHashValue="YE24rco4T8LtGCyL9PkNYGepOVAoNBK/wZ+qnj3MW4HNz/Ehf+QhFeQomYc0R9BfkRkCfWI/wmTGkxhQX4McZQ==" workbookSaltValue="eNARqSOMDZCx97OpUvep+w==" workbookSpinCount="100000" lockStructure="1"/>
  <bookViews>
    <workbookView xWindow="0" yWindow="0" windowWidth="21570" windowHeight="78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BB10" i="4"/>
  <c r="AT10" i="4"/>
  <c r="AL10" i="4"/>
  <c r="I10" i="4"/>
  <c r="B10" i="4"/>
  <c r="BB8" i="4"/>
  <c r="AL8" i="4"/>
  <c r="W8" i="4"/>
  <c r="P8" i="4"/>
  <c r="I8" i="4"/>
  <c r="B8" i="4"/>
  <c r="B6" i="4"/>
</calcChain>
</file>

<file path=xl/sharedStrings.xml><?xml version="1.0" encoding="utf-8"?>
<sst xmlns="http://schemas.openxmlformats.org/spreadsheetml/2006/main" count="250" uniqueCount="113">
  <si>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</si>
  <si>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</si>
  <si>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</si>
  <si>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</si>
  <si>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</si>
  <si>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</si>
  <si>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</si>
  <si>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</si>
  <si>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</si>
  <si>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</si>
  <si>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</si>
  <si>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</si>
  <si>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</si>
  <si>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</si>
  <si>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</si>
  <si>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</si>
  <si>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</si>
  <si>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</si>
  <si>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</si>
  <si>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</si>
  <si>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</si>
  <si>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</si>
  <si>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</si>
  <si>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</si>
  <si>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</si>
  <si>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</si>
  <si>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</si>
  <si>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</si>
  <si>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</si>
  <si>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</si>
  <si>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</si>
  <si>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</si>
  <si>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</si>
  <si>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</si>
  <si>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</si>
  <si>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</si>
  <si>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</si>
  <si>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</si>
  <si>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</si>
  <si>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</si>
  <si>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</si>
  <si>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</si>
  <si>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</si>
  <si>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</si>
  <si>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</si>
  <si>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</si>
  <si>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</si>
  <si>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</si>
  <si>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</si>
  <si>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</si>
  <si>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</si>
  <si>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</si>
  <si>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</si>
  <si>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</si>
  <si>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</si>
  <si>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</si>
  <si>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</si>
  <si>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</si>
  <si>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</si>
  <si>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</si>
  <si>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</si>
  <si>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</si>
  <si>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</si>
  <si>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</si>
  <si>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</si>
  <si>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</si>
  <si>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</si>
  <si>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</si>
  <si>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</si>
  <si>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</si>
  <si>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</si>
  <si>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</si>
  <si>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</si>
  <si>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</si>
  <si>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</si>
  <si>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</si>
  <si>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</si>
  <si>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</si>
  <si>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</si>
  <si>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</si>
  <si>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</si>
  <si>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</si>
  <si>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</si>
  <si>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</si>
  <si>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</si>
  <si>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</si>
  <si>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</si>
  <si>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</si>
  <si>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</si>
  <si>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</si>
  <si>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</si>
  <si>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</si>
  <si>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今帰仁村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</si>
  <si>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</si>
  <si>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</si>
  <si>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</si>
  <si>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</si>
  <si>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</si>
  <si>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</si>
  <si>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</si>
  <si>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</si>
  <si>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</si>
  <si>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</si>
  <si>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</si>
  <si>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</si>
  <si>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</si>
  <si>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</si>
  <si>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</si>
  <si>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</si>
  <si>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</si>
  <si>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100％未満であり、類似団体と比較しても下回っており健全な状態ではないが、微増ながら年々比率は増加傾向にある。一般会計からの繰入金の基準額確保及び更なる経費削減に取り組む必要がある。
②累積欠損金比率　企業会計適用した平成26年度から赤字が続いているため累積欠損金が全国平均及び類似団体を大きく上回っている。
③流動比率　全国平均及び類似団体を大幅に下回っているのは、企業債残高の元利償還金が多額にのぼっているためである。
④企業債残高対給水収益比率　平成28年度の上水道への統合のため国庫補助と企業債等を資本に建設改良工事を実施してきたため高い比率となっている。
⑤料金回収率　全国平均及び類似団体より下回っている。保有施設の維持管理費が大きいため料金水準としては適正ではない。料金改定を予定しており、令和４年度以降給水収益の増加を見込まれるが、今後も維持管理費の削減にも努める。
⑥給水原価　類似団体よりは若干下回っているが、全国平均よりは高くなっている。　
⑦施設利用率　全国平均、類似団体と比べともに上回っていることから、施設が有効的に利用されている。
⑧有収率　前年度より0.99％上昇しており、類似団体と比べ上回ってはいる。しかし全国平均より下回っているため引き続き漏水調査を徹底し、今後は95％を目標に効率的な収益につなげたい。</t>
    <rPh sb="1" eb="3">
      <t>ケイジョウ</t>
    </rPh>
    <rPh sb="3" eb="5">
      <t>シュウシ</t>
    </rPh>
    <rPh sb="5" eb="7">
      <t>ヒリツ</t>
    </rPh>
    <rPh sb="12" eb="14">
      <t>ミマン</t>
    </rPh>
    <rPh sb="18" eb="20">
      <t>ルイジ</t>
    </rPh>
    <rPh sb="20" eb="22">
      <t>ダンタイ</t>
    </rPh>
    <rPh sb="23" eb="25">
      <t>ヒカク</t>
    </rPh>
    <rPh sb="28" eb="30">
      <t>シタマワ</t>
    </rPh>
    <rPh sb="34" eb="36">
      <t>ケンゼン</t>
    </rPh>
    <rPh sb="37" eb="39">
      <t>ジョウタイ</t>
    </rPh>
    <rPh sb="45" eb="47">
      <t>ビゾウ</t>
    </rPh>
    <rPh sb="50" eb="52">
      <t>ネンネン</t>
    </rPh>
    <rPh sb="52" eb="54">
      <t>ヒリツ</t>
    </rPh>
    <rPh sb="55" eb="57">
      <t>ゾウカ</t>
    </rPh>
    <rPh sb="57" eb="59">
      <t>ケイコウ</t>
    </rPh>
    <rPh sb="63" eb="65">
      <t>イッパン</t>
    </rPh>
    <rPh sb="65" eb="67">
      <t>カイケイ</t>
    </rPh>
    <rPh sb="70" eb="72">
      <t>クリイレ</t>
    </rPh>
    <rPh sb="72" eb="73">
      <t>キン</t>
    </rPh>
    <rPh sb="74" eb="76">
      <t>キジュン</t>
    </rPh>
    <rPh sb="76" eb="77">
      <t>ガク</t>
    </rPh>
    <rPh sb="77" eb="79">
      <t>カクホ</t>
    </rPh>
    <rPh sb="79" eb="80">
      <t>オヨ</t>
    </rPh>
    <rPh sb="81" eb="82">
      <t>サラ</t>
    </rPh>
    <rPh sb="84" eb="86">
      <t>ケイヒ</t>
    </rPh>
    <rPh sb="86" eb="88">
      <t>サクゲン</t>
    </rPh>
    <rPh sb="89" eb="90">
      <t>ト</t>
    </rPh>
    <rPh sb="91" eb="92">
      <t>ク</t>
    </rPh>
    <rPh sb="93" eb="95">
      <t>ヒツヨウ</t>
    </rPh>
    <rPh sb="101" eb="103">
      <t>ルイセキ</t>
    </rPh>
    <rPh sb="103" eb="106">
      <t>ケッソンキン</t>
    </rPh>
    <rPh sb="106" eb="108">
      <t>ヒリツ</t>
    </rPh>
    <rPh sb="109" eb="111">
      <t>キギョウ</t>
    </rPh>
    <rPh sb="111" eb="113">
      <t>カイケイ</t>
    </rPh>
    <rPh sb="113" eb="115">
      <t>テキヨウ</t>
    </rPh>
    <rPh sb="117" eb="119">
      <t>ヘイセイ</t>
    </rPh>
    <rPh sb="121" eb="123">
      <t>ネンド</t>
    </rPh>
    <rPh sb="125" eb="127">
      <t>アカジ</t>
    </rPh>
    <rPh sb="128" eb="129">
      <t>ツヅ</t>
    </rPh>
    <rPh sb="135" eb="137">
      <t>ルイセキ</t>
    </rPh>
    <rPh sb="137" eb="140">
      <t>ケッソンキン</t>
    </rPh>
    <rPh sb="141" eb="143">
      <t>ゼンコク</t>
    </rPh>
    <rPh sb="143" eb="145">
      <t>ヘイキン</t>
    </rPh>
    <rPh sb="145" eb="146">
      <t>オヨ</t>
    </rPh>
    <rPh sb="147" eb="149">
      <t>ルイジ</t>
    </rPh>
    <rPh sb="149" eb="151">
      <t>ダンタイ</t>
    </rPh>
    <rPh sb="152" eb="153">
      <t>オオ</t>
    </rPh>
    <rPh sb="155" eb="157">
      <t>ウワマワ</t>
    </rPh>
    <rPh sb="164" eb="166">
      <t>リュウドウ</t>
    </rPh>
    <rPh sb="166" eb="168">
      <t>ヒリツ</t>
    </rPh>
    <rPh sb="169" eb="171">
      <t>ゼンコク</t>
    </rPh>
    <rPh sb="171" eb="173">
      <t>ヘイキン</t>
    </rPh>
    <rPh sb="173" eb="174">
      <t>オヨ</t>
    </rPh>
    <rPh sb="175" eb="177">
      <t>ルイジ</t>
    </rPh>
    <rPh sb="177" eb="179">
      <t>ダンタイ</t>
    </rPh>
    <rPh sb="180" eb="182">
      <t>オオハバ</t>
    </rPh>
    <rPh sb="183" eb="185">
      <t>シタマワ</t>
    </rPh>
    <rPh sb="192" eb="194">
      <t>キギョウ</t>
    </rPh>
    <rPh sb="194" eb="195">
      <t>サイ</t>
    </rPh>
    <rPh sb="195" eb="197">
      <t>ザンダカ</t>
    </rPh>
    <rPh sb="198" eb="200">
      <t>ガンリ</t>
    </rPh>
    <rPh sb="200" eb="203">
      <t>ショウカンキン</t>
    </rPh>
    <rPh sb="204" eb="206">
      <t>タガク</t>
    </rPh>
    <rPh sb="221" eb="223">
      <t>キギョウ</t>
    </rPh>
    <rPh sb="223" eb="224">
      <t>サイ</t>
    </rPh>
    <rPh sb="224" eb="226">
      <t>ザンダカ</t>
    </rPh>
    <rPh sb="226" eb="227">
      <t>タイ</t>
    </rPh>
    <rPh sb="227" eb="229">
      <t>キュウスイ</t>
    </rPh>
    <rPh sb="229" eb="231">
      <t>シュウエキ</t>
    </rPh>
    <rPh sb="231" eb="233">
      <t>ヒリツ</t>
    </rPh>
    <rPh sb="234" eb="236">
      <t>ヘイセイ</t>
    </rPh>
    <rPh sb="238" eb="240">
      <t>ネンド</t>
    </rPh>
    <rPh sb="241" eb="244">
      <t>ジョウスイドウ</t>
    </rPh>
    <rPh sb="246" eb="248">
      <t>トウゴウ</t>
    </rPh>
    <rPh sb="251" eb="253">
      <t>コッコ</t>
    </rPh>
    <rPh sb="253" eb="255">
      <t>ホジョ</t>
    </rPh>
    <rPh sb="256" eb="258">
      <t>キギョウ</t>
    </rPh>
    <rPh sb="258" eb="259">
      <t>サイ</t>
    </rPh>
    <rPh sb="259" eb="260">
      <t>ナド</t>
    </rPh>
    <rPh sb="261" eb="263">
      <t>シホン</t>
    </rPh>
    <rPh sb="264" eb="266">
      <t>ケンセツ</t>
    </rPh>
    <rPh sb="266" eb="268">
      <t>カイリョウ</t>
    </rPh>
    <rPh sb="268" eb="270">
      <t>コウジ</t>
    </rPh>
    <rPh sb="271" eb="273">
      <t>ジッシ</t>
    </rPh>
    <rPh sb="279" eb="280">
      <t>タカ</t>
    </rPh>
    <rPh sb="281" eb="283">
      <t>ヒリツ</t>
    </rPh>
    <rPh sb="292" eb="294">
      <t>リョウキン</t>
    </rPh>
    <rPh sb="294" eb="296">
      <t>カイシュウ</t>
    </rPh>
    <rPh sb="296" eb="297">
      <t>リツ</t>
    </rPh>
    <rPh sb="298" eb="300">
      <t>ゼンコク</t>
    </rPh>
    <rPh sb="300" eb="302">
      <t>ヘイキン</t>
    </rPh>
    <rPh sb="302" eb="303">
      <t>オヨ</t>
    </rPh>
    <rPh sb="304" eb="306">
      <t>ルイジ</t>
    </rPh>
    <rPh sb="306" eb="308">
      <t>ダンタイ</t>
    </rPh>
    <rPh sb="310" eb="312">
      <t>シタマワ</t>
    </rPh>
    <rPh sb="317" eb="319">
      <t>ホユウ</t>
    </rPh>
    <rPh sb="319" eb="321">
      <t>シセツ</t>
    </rPh>
    <rPh sb="322" eb="324">
      <t>イジ</t>
    </rPh>
    <rPh sb="324" eb="327">
      <t>カンリヒ</t>
    </rPh>
    <rPh sb="328" eb="329">
      <t>オオ</t>
    </rPh>
    <rPh sb="333" eb="335">
      <t>リョウキン</t>
    </rPh>
    <rPh sb="335" eb="337">
      <t>スイジュン</t>
    </rPh>
    <rPh sb="341" eb="343">
      <t>テキセイ</t>
    </rPh>
    <rPh sb="348" eb="350">
      <t>リョウキン</t>
    </rPh>
    <rPh sb="350" eb="352">
      <t>カイテイ</t>
    </rPh>
    <rPh sb="353" eb="355">
      <t>ヨテイ</t>
    </rPh>
    <rPh sb="375" eb="377">
      <t>ミコ</t>
    </rPh>
    <rPh sb="382" eb="384">
      <t>コンゴ</t>
    </rPh>
    <rPh sb="385" eb="387">
      <t>イジ</t>
    </rPh>
    <rPh sb="387" eb="390">
      <t>カンリヒ</t>
    </rPh>
    <rPh sb="391" eb="393">
      <t>サクゲン</t>
    </rPh>
    <rPh sb="395" eb="396">
      <t>ツト</t>
    </rPh>
    <rPh sb="401" eb="403">
      <t>キュウスイ</t>
    </rPh>
    <rPh sb="403" eb="405">
      <t>ゲンカ</t>
    </rPh>
    <rPh sb="406" eb="408">
      <t>ルイジ</t>
    </rPh>
    <rPh sb="408" eb="410">
      <t>ダンタイ</t>
    </rPh>
    <rPh sb="413" eb="415">
      <t>ジャッカン</t>
    </rPh>
    <rPh sb="415" eb="417">
      <t>シタマワ</t>
    </rPh>
    <rPh sb="423" eb="425">
      <t>ゼンコク</t>
    </rPh>
    <rPh sb="425" eb="427">
      <t>ヘイキン</t>
    </rPh>
    <rPh sb="430" eb="431">
      <t>タカ</t>
    </rPh>
    <rPh sb="441" eb="443">
      <t>シセツ</t>
    </rPh>
    <rPh sb="443" eb="446">
      <t>リヨウリツ</t>
    </rPh>
    <rPh sb="447" eb="449">
      <t>ゼンコク</t>
    </rPh>
    <rPh sb="449" eb="451">
      <t>ヘイキン</t>
    </rPh>
    <rPh sb="452" eb="454">
      <t>ルイジ</t>
    </rPh>
    <rPh sb="454" eb="456">
      <t>ダンタイ</t>
    </rPh>
    <rPh sb="457" eb="458">
      <t>クラ</t>
    </rPh>
    <rPh sb="462" eb="464">
      <t>ウワマワ</t>
    </rPh>
    <rPh sb="473" eb="475">
      <t>シセツ</t>
    </rPh>
    <rPh sb="476" eb="479">
      <t>ユウコウテキ</t>
    </rPh>
    <rPh sb="480" eb="482">
      <t>リヨウ</t>
    </rPh>
    <rPh sb="490" eb="493">
      <t>ユウシュウリツ</t>
    </rPh>
    <rPh sb="494" eb="497">
      <t>ゼンネンド</t>
    </rPh>
    <rPh sb="504" eb="506">
      <t>ジョウショウ</t>
    </rPh>
    <rPh sb="511" eb="513">
      <t>ルイジ</t>
    </rPh>
    <rPh sb="513" eb="515">
      <t>ダンタイ</t>
    </rPh>
    <rPh sb="516" eb="517">
      <t>クラ</t>
    </rPh>
    <rPh sb="518" eb="520">
      <t>ウワマワ</t>
    </rPh>
    <rPh sb="529" eb="531">
      <t>ゼンコク</t>
    </rPh>
    <rPh sb="531" eb="533">
      <t>ヘイキン</t>
    </rPh>
    <rPh sb="535" eb="537">
      <t>シタマワ</t>
    </rPh>
    <rPh sb="543" eb="544">
      <t>ヒ</t>
    </rPh>
    <rPh sb="545" eb="546">
      <t>ツヅ</t>
    </rPh>
    <rPh sb="547" eb="549">
      <t>ロウスイ</t>
    </rPh>
    <rPh sb="549" eb="551">
      <t>チョウサ</t>
    </rPh>
    <rPh sb="552" eb="554">
      <t>テッテイ</t>
    </rPh>
    <rPh sb="556" eb="558">
      <t>コンゴ</t>
    </rPh>
    <rPh sb="563" eb="565">
      <t>モクヒョウ</t>
    </rPh>
    <rPh sb="566" eb="569">
      <t>コウリツテキ</t>
    </rPh>
    <rPh sb="570" eb="572">
      <t>シュウエキ</t>
    </rPh>
    <phoneticPr fontId="4"/>
  </si>
  <si>
    <t>①有形固定資産減価償却率　平成28年度までに簡易水道の統合に向けた施設等を更新してきたため、全国平均、類似団体と比べて数値が低い。
②管路経年化率　前年度と比較し、大きく減少しているが、これは休止中の埋設管を精査し廃止したためである。再度耐用年数超過の管路の増加が見込めるため順次計画的に更新する必要がある。
③管路更新率　令和２年度は管の更新を行わなかったため更新率は0となった。今後耐用年数超過の管路が増加することから計画的に更新するため資本の確保に努める。
これまで簡易水道の統合に向け施設を更新、整備してきたため老朽化は改善されているが、順次整備した施設等の更新需要に対し、適切な規模の更新投資にも留意し、財源の確保に努め計画的に更新する。</t>
    <rPh sb="1" eb="3">
      <t>ユウケイ</t>
    </rPh>
    <rPh sb="3" eb="5">
      <t>コテイ</t>
    </rPh>
    <rPh sb="5" eb="7">
      <t>シサン</t>
    </rPh>
    <rPh sb="7" eb="9">
      <t>ゲンカ</t>
    </rPh>
    <rPh sb="9" eb="11">
      <t>ショウキャク</t>
    </rPh>
    <rPh sb="11" eb="12">
      <t>リツ</t>
    </rPh>
    <rPh sb="13" eb="15">
      <t>ヘイセイ</t>
    </rPh>
    <rPh sb="17" eb="19">
      <t>ネンド</t>
    </rPh>
    <rPh sb="22" eb="24">
      <t>カンイ</t>
    </rPh>
    <rPh sb="24" eb="26">
      <t>スイドウ</t>
    </rPh>
    <rPh sb="27" eb="29">
      <t>トウゴウ</t>
    </rPh>
    <rPh sb="30" eb="31">
      <t>ム</t>
    </rPh>
    <rPh sb="33" eb="35">
      <t>シセツ</t>
    </rPh>
    <rPh sb="35" eb="36">
      <t>ナド</t>
    </rPh>
    <rPh sb="37" eb="39">
      <t>コウシン</t>
    </rPh>
    <rPh sb="46" eb="48">
      <t>ゼンコク</t>
    </rPh>
    <rPh sb="48" eb="50">
      <t>ヘイキン</t>
    </rPh>
    <rPh sb="51" eb="53">
      <t>ルイジ</t>
    </rPh>
    <rPh sb="53" eb="55">
      <t>ダンタイ</t>
    </rPh>
    <rPh sb="56" eb="57">
      <t>クラ</t>
    </rPh>
    <rPh sb="59" eb="61">
      <t>スウチ</t>
    </rPh>
    <rPh sb="62" eb="63">
      <t>ヒク</t>
    </rPh>
    <rPh sb="67" eb="69">
      <t>カンロ</t>
    </rPh>
    <rPh sb="69" eb="72">
      <t>ケイネンカ</t>
    </rPh>
    <rPh sb="72" eb="73">
      <t>リツ</t>
    </rPh>
    <rPh sb="74" eb="77">
      <t>ゼンネンド</t>
    </rPh>
    <rPh sb="78" eb="80">
      <t>ヒカク</t>
    </rPh>
    <rPh sb="82" eb="83">
      <t>オオ</t>
    </rPh>
    <rPh sb="85" eb="87">
      <t>ゲンショウ</t>
    </rPh>
    <rPh sb="100" eb="102">
      <t>マイセツ</t>
    </rPh>
    <rPh sb="102" eb="103">
      <t>カン</t>
    </rPh>
    <rPh sb="104" eb="106">
      <t>セイサ</t>
    </rPh>
    <rPh sb="107" eb="109">
      <t>ハイシ</t>
    </rPh>
    <rPh sb="117" eb="119">
      <t>サイド</t>
    </rPh>
    <rPh sb="119" eb="121">
      <t>タイヨウ</t>
    </rPh>
    <rPh sb="121" eb="123">
      <t>ネンスウ</t>
    </rPh>
    <rPh sb="123" eb="125">
      <t>チョウカ</t>
    </rPh>
    <rPh sb="126" eb="128">
      <t>カンロ</t>
    </rPh>
    <rPh sb="129" eb="131">
      <t>ゾウカ</t>
    </rPh>
    <rPh sb="132" eb="134">
      <t>ミコ</t>
    </rPh>
    <rPh sb="138" eb="140">
      <t>ジュンジ</t>
    </rPh>
    <rPh sb="140" eb="143">
      <t>ケイカクテキ</t>
    </rPh>
    <rPh sb="144" eb="146">
      <t>コウシン</t>
    </rPh>
    <rPh sb="148" eb="150">
      <t>ヒツヨウ</t>
    </rPh>
    <rPh sb="156" eb="158">
      <t>カンロ</t>
    </rPh>
    <rPh sb="158" eb="160">
      <t>コウシン</t>
    </rPh>
    <rPh sb="160" eb="161">
      <t>リツ</t>
    </rPh>
    <rPh sb="162" eb="164">
      <t>レイワ</t>
    </rPh>
    <rPh sb="165" eb="167">
      <t>ネンド</t>
    </rPh>
    <rPh sb="168" eb="169">
      <t>カン</t>
    </rPh>
    <rPh sb="170" eb="172">
      <t>コウシン</t>
    </rPh>
    <rPh sb="173" eb="174">
      <t>オコナ</t>
    </rPh>
    <rPh sb="181" eb="183">
      <t>コウシン</t>
    </rPh>
    <rPh sb="183" eb="184">
      <t>リツ</t>
    </rPh>
    <rPh sb="191" eb="193">
      <t>コンゴ</t>
    </rPh>
    <rPh sb="193" eb="195">
      <t>タイヨウ</t>
    </rPh>
    <rPh sb="195" eb="197">
      <t>ネンスウ</t>
    </rPh>
    <rPh sb="197" eb="199">
      <t>チョウカ</t>
    </rPh>
    <rPh sb="200" eb="202">
      <t>カンロ</t>
    </rPh>
    <rPh sb="203" eb="205">
      <t>ゾウカ</t>
    </rPh>
    <rPh sb="211" eb="214">
      <t>ケイカクテキ</t>
    </rPh>
    <rPh sb="215" eb="217">
      <t>コウシン</t>
    </rPh>
    <rPh sb="221" eb="223">
      <t>シホン</t>
    </rPh>
    <rPh sb="224" eb="226">
      <t>カクホ</t>
    </rPh>
    <rPh sb="227" eb="228">
      <t>ツト</t>
    </rPh>
    <rPh sb="237" eb="239">
      <t>カンイ</t>
    </rPh>
    <rPh sb="239" eb="241">
      <t>スイドウ</t>
    </rPh>
    <rPh sb="242" eb="244">
      <t>トウゴウ</t>
    </rPh>
    <rPh sb="245" eb="246">
      <t>ム</t>
    </rPh>
    <rPh sb="247" eb="249">
      <t>シセツ</t>
    </rPh>
    <rPh sb="250" eb="252">
      <t>コウシン</t>
    </rPh>
    <rPh sb="253" eb="255">
      <t>セイビ</t>
    </rPh>
    <rPh sb="261" eb="264">
      <t>ロウキュウカ</t>
    </rPh>
    <rPh sb="265" eb="267">
      <t>カイゼン</t>
    </rPh>
    <rPh sb="274" eb="276">
      <t>ジュンジ</t>
    </rPh>
    <rPh sb="276" eb="278">
      <t>セイビ</t>
    </rPh>
    <rPh sb="280" eb="283">
      <t>シセツナド</t>
    </rPh>
    <rPh sb="284" eb="286">
      <t>コウシン</t>
    </rPh>
    <rPh sb="286" eb="288">
      <t>ジュヨウ</t>
    </rPh>
    <rPh sb="289" eb="290">
      <t>タイ</t>
    </rPh>
    <rPh sb="292" eb="294">
      <t>テキセツ</t>
    </rPh>
    <rPh sb="295" eb="297">
      <t>キボ</t>
    </rPh>
    <rPh sb="298" eb="300">
      <t>コウシン</t>
    </rPh>
    <rPh sb="300" eb="302">
      <t>トウシ</t>
    </rPh>
    <rPh sb="304" eb="306">
      <t>リュウイ</t>
    </rPh>
    <rPh sb="308" eb="310">
      <t>ザイゲン</t>
    </rPh>
    <rPh sb="311" eb="313">
      <t>カクホ</t>
    </rPh>
    <rPh sb="314" eb="315">
      <t>ツト</t>
    </rPh>
    <rPh sb="316" eb="319">
      <t>ケイカクテキ</t>
    </rPh>
    <rPh sb="320" eb="322">
      <t>コウシン</t>
    </rPh>
    <phoneticPr fontId="4"/>
  </si>
  <si>
    <t>　浄水場や配水池の整備、老朽管の布設替え等の事業が重なり、建設改良費や企業債の償還額が増額していたこと、一般会計からの繰入金が操出基準額を下回っていたこと、単独事業について記載を抑制してきたことによりこれらが毎年度積み上がっていたことで平成30年度54.8％の資金不足比率が出たが、一般会計からの基準外繰入により解消された。
　人件費等の固定的な経費や多額な固定資産減価償却費、企業債元利償還金が当面大幅に減少する見込みはなく、それらが経営を圧迫している状況が早急に改善することは難しいが、令和４年度水道料金改定による給水収益の増加とともに、維持管理費等の削減、有収率の向上、繰入金の基準額の確保と、今後も努力し経営の健全化に努める。</t>
    <rPh sb="1" eb="4">
      <t>ジョウスイジョウ</t>
    </rPh>
    <rPh sb="5" eb="8">
      <t>ハイスイチ</t>
    </rPh>
    <rPh sb="9" eb="11">
      <t>セイビ</t>
    </rPh>
    <rPh sb="12" eb="14">
      <t>ロウキュウ</t>
    </rPh>
    <rPh sb="14" eb="15">
      <t>カン</t>
    </rPh>
    <rPh sb="16" eb="18">
      <t>フセツ</t>
    </rPh>
    <rPh sb="18" eb="19">
      <t>ガ</t>
    </rPh>
    <rPh sb="20" eb="21">
      <t>ナド</t>
    </rPh>
    <rPh sb="22" eb="24">
      <t>ジギョウ</t>
    </rPh>
    <rPh sb="25" eb="26">
      <t>カサ</t>
    </rPh>
    <rPh sb="29" eb="31">
      <t>ケンセツ</t>
    </rPh>
    <rPh sb="31" eb="33">
      <t>カイリョウ</t>
    </rPh>
    <rPh sb="33" eb="34">
      <t>ヒ</t>
    </rPh>
    <rPh sb="35" eb="37">
      <t>キギョウ</t>
    </rPh>
    <rPh sb="37" eb="38">
      <t>サイ</t>
    </rPh>
    <rPh sb="39" eb="41">
      <t>ショウカン</t>
    </rPh>
    <rPh sb="41" eb="42">
      <t>ガク</t>
    </rPh>
    <rPh sb="43" eb="45">
      <t>ゾウガク</t>
    </rPh>
    <rPh sb="52" eb="54">
      <t>イッパン</t>
    </rPh>
    <rPh sb="54" eb="56">
      <t>カイケイ</t>
    </rPh>
    <rPh sb="59" eb="61">
      <t>クリイレ</t>
    </rPh>
    <rPh sb="61" eb="62">
      <t>キン</t>
    </rPh>
    <rPh sb="63" eb="65">
      <t>クリダシ</t>
    </rPh>
    <rPh sb="65" eb="67">
      <t>キジュン</t>
    </rPh>
    <rPh sb="67" eb="68">
      <t>ガク</t>
    </rPh>
    <rPh sb="69" eb="71">
      <t>シタマワ</t>
    </rPh>
    <rPh sb="78" eb="80">
      <t>タンドク</t>
    </rPh>
    <rPh sb="80" eb="82">
      <t>ジギョウ</t>
    </rPh>
    <rPh sb="86" eb="88">
      <t>キサイ</t>
    </rPh>
    <rPh sb="89" eb="91">
      <t>ヨクセイ</t>
    </rPh>
    <rPh sb="104" eb="107">
      <t>マイネンド</t>
    </rPh>
    <rPh sb="107" eb="108">
      <t>ツ</t>
    </rPh>
    <rPh sb="109" eb="110">
      <t>ア</t>
    </rPh>
    <rPh sb="118" eb="120">
      <t>ヘイセイ</t>
    </rPh>
    <rPh sb="122" eb="124">
      <t>ネンド</t>
    </rPh>
    <rPh sb="130" eb="132">
      <t>シキン</t>
    </rPh>
    <rPh sb="132" eb="134">
      <t>ブソク</t>
    </rPh>
    <rPh sb="134" eb="136">
      <t>ヒリツ</t>
    </rPh>
    <rPh sb="137" eb="138">
      <t>デ</t>
    </rPh>
    <rPh sb="141" eb="143">
      <t>イッパン</t>
    </rPh>
    <rPh sb="143" eb="145">
      <t>カイケイ</t>
    </rPh>
    <rPh sb="148" eb="150">
      <t>キジュン</t>
    </rPh>
    <rPh sb="150" eb="151">
      <t>ガイ</t>
    </rPh>
    <rPh sb="151" eb="153">
      <t>クリイレ</t>
    </rPh>
    <rPh sb="156" eb="158">
      <t>カイショウ</t>
    </rPh>
    <rPh sb="198" eb="200">
      <t>トウメン</t>
    </rPh>
    <rPh sb="306" eb="308">
      <t>ケイエイ</t>
    </rPh>
    <rPh sb="309" eb="312">
      <t>ケンゼンカ</t>
    </rPh>
    <rPh sb="313" eb="31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</si>
</sst>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c:v>
                </c:pt>
                <c:pt idx="1">
                  <c:v>0</c:v>
                </c:pt>
                <c:pt idx="2" formatCode="#,##0.00;&quot;△&quot;#,##0.00;&quot;-&quot;">
                  <c:v>0.88</c:v>
                </c:pt>
                <c:pt idx="3" formatCode="#,##0.00;&quot;△&quot;#,##0.00;&quot;-&quot;">
                  <c:v>0.73</c:v>
                </c:pt>
                <c:pt idx="4">
                  <c:v>0</c:v>
                </c:pt>
              </c:numCache>
            </c:numRef>
          </c:val>
          <c:extLst>
            <c:ext xmlns:c16="http://schemas.microsoft.com/office/drawing/2014/chart" uri="{C3380CC4-5D6E-409C-BE32-E72D297353CC}">
              <c16:uniqueId val="{00000000-F7F4-4422-A87C-C3D859294D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0.44</c:v>
                </c:pt>
                <c:pt idx="2">
                  <c:v>0.52</c:v>
                </c:pt>
                <c:pt idx="3">
                  <c:v>0.47</c:v>
                </c:pt>
                <c:pt idx="4">
                  <c:v>0.4</c:v>
                </c:pt>
              </c:numCache>
            </c:numRef>
          </c:val>
          <c:smooth val="0"/>
          <c:extLst>
            <c:ext xmlns:c16="http://schemas.microsoft.com/office/drawing/2014/chart" uri="{C3380CC4-5D6E-409C-BE32-E72D297353CC}">
              <c16:uniqueId val="{00000001-F7F4-4422-A87C-C3D859294D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78.84</c:v>
                </c:pt>
                <c:pt idx="2">
                  <c:v>80.28</c:v>
                </c:pt>
                <c:pt idx="3">
                  <c:v>85.05</c:v>
                </c:pt>
                <c:pt idx="4">
                  <c:v>82.46</c:v>
                </c:pt>
              </c:numCache>
            </c:numRef>
          </c:val>
          <c:extLst>
            <c:ext xmlns:c16="http://schemas.microsoft.com/office/drawing/2014/chart" uri="{C3380CC4-5D6E-409C-BE32-E72D297353CC}">
              <c16:uniqueId val="{00000000-85AE-4986-8195-52E5A6D306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50.24</c:v>
                </c:pt>
                <c:pt idx="2">
                  <c:v>50.29</c:v>
                </c:pt>
                <c:pt idx="3">
                  <c:v>49.64</c:v>
                </c:pt>
                <c:pt idx="4">
                  <c:v>49.38</c:v>
                </c:pt>
              </c:numCache>
            </c:numRef>
          </c:val>
          <c:smooth val="0"/>
          <c:extLst>
            <c:ext xmlns:c16="http://schemas.microsoft.com/office/drawing/2014/chart" uri="{C3380CC4-5D6E-409C-BE32-E72D297353CC}">
              <c16:uniqueId val="{00000001-85AE-4986-8195-52E5A6D306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91.68</c:v>
                </c:pt>
                <c:pt idx="2">
                  <c:v>89.06</c:v>
                </c:pt>
                <c:pt idx="3">
                  <c:v>85.09</c:v>
                </c:pt>
                <c:pt idx="4">
                  <c:v>86.08</c:v>
                </c:pt>
              </c:numCache>
            </c:numRef>
          </c:val>
          <c:extLst>
            <c:ext xmlns:c16="http://schemas.microsoft.com/office/drawing/2014/chart" uri="{C3380CC4-5D6E-409C-BE32-E72D297353CC}">
              <c16:uniqueId val="{00000000-B3C1-4C94-A8B8-A49DE03E1F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B3C1-4C94-A8B8-A49DE03E1F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91.35</c:v>
                </c:pt>
                <c:pt idx="2">
                  <c:v>92.04</c:v>
                </c:pt>
                <c:pt idx="3">
                  <c:v>96.25</c:v>
                </c:pt>
                <c:pt idx="4">
                  <c:v>98.87</c:v>
                </c:pt>
              </c:numCache>
            </c:numRef>
          </c:val>
          <c:extLst>
            <c:ext xmlns:c16="http://schemas.microsoft.com/office/drawing/2014/chart" uri="{C3380CC4-5D6E-409C-BE32-E72D297353CC}">
              <c16:uniqueId val="{00000000-09B5-424B-B8D4-11DD3DC23B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104.47</c:v>
                </c:pt>
                <c:pt idx="2">
                  <c:v>103.81</c:v>
                </c:pt>
                <c:pt idx="3">
                  <c:v>104.35</c:v>
                </c:pt>
                <c:pt idx="4">
                  <c:v>105.34</c:v>
                </c:pt>
              </c:numCache>
            </c:numRef>
          </c:val>
          <c:smooth val="0"/>
          <c:extLst>
            <c:ext xmlns:c16="http://schemas.microsoft.com/office/drawing/2014/chart" uri="{C3380CC4-5D6E-409C-BE32-E72D297353CC}">
              <c16:uniqueId val="{00000001-09B5-424B-B8D4-11DD3DC23B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14.12</c:v>
                </c:pt>
                <c:pt idx="2">
                  <c:v>17.38</c:v>
                </c:pt>
                <c:pt idx="3">
                  <c:v>20.38</c:v>
                </c:pt>
                <c:pt idx="4">
                  <c:v>22.65</c:v>
                </c:pt>
              </c:numCache>
            </c:numRef>
          </c:val>
          <c:extLst>
            <c:ext xmlns:c16="http://schemas.microsoft.com/office/drawing/2014/chart" uri="{C3380CC4-5D6E-409C-BE32-E72D297353CC}">
              <c16:uniqueId val="{00000000-C1A5-4951-92C6-8AC75B7115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45.14</c:v>
                </c:pt>
                <c:pt idx="2">
                  <c:v>45.85</c:v>
                </c:pt>
                <c:pt idx="3">
                  <c:v>47.31</c:v>
                </c:pt>
                <c:pt idx="4">
                  <c:v>47.5</c:v>
                </c:pt>
              </c:numCache>
            </c:numRef>
          </c:val>
          <c:smooth val="0"/>
          <c:extLst>
            <c:ext xmlns:c16="http://schemas.microsoft.com/office/drawing/2014/chart" uri="{C3380CC4-5D6E-409C-BE32-E72D297353CC}">
              <c16:uniqueId val="{00000001-C1A5-4951-92C6-8AC75B7115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11.94</c:v>
                </c:pt>
                <c:pt idx="2">
                  <c:v>14</c:v>
                </c:pt>
                <c:pt idx="3">
                  <c:v>14.28</c:v>
                </c:pt>
                <c:pt idx="4">
                  <c:v>5.22</c:v>
                </c:pt>
              </c:numCache>
            </c:numRef>
          </c:val>
          <c:extLst>
            <c:ext xmlns:c16="http://schemas.microsoft.com/office/drawing/2014/chart" uri="{C3380CC4-5D6E-409C-BE32-E72D297353CC}">
              <c16:uniqueId val="{00000000-28AF-4AAC-A1AA-D01B3D13A42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13.58</c:v>
                </c:pt>
                <c:pt idx="2">
                  <c:v>14.13</c:v>
                </c:pt>
                <c:pt idx="3">
                  <c:v>16.77</c:v>
                </c:pt>
                <c:pt idx="4">
                  <c:v>17.399999999999999</c:v>
                </c:pt>
              </c:numCache>
            </c:numRef>
          </c:val>
          <c:smooth val="0"/>
          <c:extLst>
            <c:ext xmlns:c16="http://schemas.microsoft.com/office/drawing/2014/chart" uri="{C3380CC4-5D6E-409C-BE32-E72D297353CC}">
              <c16:uniqueId val="{00000001-28AF-4AAC-A1AA-D01B3D13A42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121.04</c:v>
                </c:pt>
                <c:pt idx="2">
                  <c:v>137.31</c:v>
                </c:pt>
                <c:pt idx="3">
                  <c:v>142.65</c:v>
                </c:pt>
                <c:pt idx="4">
                  <c:v>149.68</c:v>
                </c:pt>
              </c:numCache>
            </c:numRef>
          </c:val>
          <c:extLst>
            <c:ext xmlns:c16="http://schemas.microsoft.com/office/drawing/2014/chart" uri="{C3380CC4-5D6E-409C-BE32-E72D297353CC}">
              <c16:uniqueId val="{00000000-A84B-4FD5-9715-ACB00C9E91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16.399999999999999</c:v>
                </c:pt>
                <c:pt idx="2">
                  <c:v>25.66</c:v>
                </c:pt>
                <c:pt idx="3">
                  <c:v>21.69</c:v>
                </c:pt>
                <c:pt idx="4">
                  <c:v>24.04</c:v>
                </c:pt>
              </c:numCache>
            </c:numRef>
          </c:val>
          <c:smooth val="0"/>
          <c:extLst>
            <c:ext xmlns:c16="http://schemas.microsoft.com/office/drawing/2014/chart" uri="{C3380CC4-5D6E-409C-BE32-E72D297353CC}">
              <c16:uniqueId val="{00000001-A84B-4FD5-9715-ACB00C9E91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30.61</c:v>
                </c:pt>
                <c:pt idx="2">
                  <c:v>36.86</c:v>
                </c:pt>
                <c:pt idx="3">
                  <c:v>87.6</c:v>
                </c:pt>
                <c:pt idx="4">
                  <c:v>104.05</c:v>
                </c:pt>
              </c:numCache>
            </c:numRef>
          </c:val>
          <c:extLst>
            <c:ext xmlns:c16="http://schemas.microsoft.com/office/drawing/2014/chart" uri="{C3380CC4-5D6E-409C-BE32-E72D297353CC}">
              <c16:uniqueId val="{00000000-6843-4E11-8F62-38BEB496F1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293.23</c:v>
                </c:pt>
                <c:pt idx="2">
                  <c:v>300.14</c:v>
                </c:pt>
                <c:pt idx="3">
                  <c:v>301.04000000000002</c:v>
                </c:pt>
                <c:pt idx="4">
                  <c:v>305.08</c:v>
                </c:pt>
              </c:numCache>
            </c:numRef>
          </c:val>
          <c:smooth val="0"/>
          <c:extLst>
            <c:ext xmlns:c16="http://schemas.microsoft.com/office/drawing/2014/chart" uri="{C3380CC4-5D6E-409C-BE32-E72D297353CC}">
              <c16:uniqueId val="{00000001-6843-4E11-8F62-38BEB496F1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966.43</c:v>
                </c:pt>
                <c:pt idx="2">
                  <c:v>958.87</c:v>
                </c:pt>
                <c:pt idx="3">
                  <c:v>920.76</c:v>
                </c:pt>
                <c:pt idx="4">
                  <c:v>911.76</c:v>
                </c:pt>
              </c:numCache>
            </c:numRef>
          </c:val>
          <c:extLst>
            <c:ext xmlns:c16="http://schemas.microsoft.com/office/drawing/2014/chart" uri="{C3380CC4-5D6E-409C-BE32-E72D297353CC}">
              <c16:uniqueId val="{00000000-871A-4B9C-871E-A11272B250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542.29999999999995</c:v>
                </c:pt>
                <c:pt idx="2">
                  <c:v>566.65</c:v>
                </c:pt>
                <c:pt idx="3">
                  <c:v>551.62</c:v>
                </c:pt>
                <c:pt idx="4">
                  <c:v>585.59</c:v>
                </c:pt>
              </c:numCache>
            </c:numRef>
          </c:val>
          <c:smooth val="0"/>
          <c:extLst>
            <c:ext xmlns:c16="http://schemas.microsoft.com/office/drawing/2014/chart" uri="{C3380CC4-5D6E-409C-BE32-E72D297353CC}">
              <c16:uniqueId val="{00000001-871A-4B9C-871E-A11272B250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80.59</c:v>
                </c:pt>
                <c:pt idx="2">
                  <c:v>82.79</c:v>
                </c:pt>
                <c:pt idx="3">
                  <c:v>82.9</c:v>
                </c:pt>
                <c:pt idx="4">
                  <c:v>77.97</c:v>
                </c:pt>
              </c:numCache>
            </c:numRef>
          </c:val>
          <c:extLst>
            <c:ext xmlns:c16="http://schemas.microsoft.com/office/drawing/2014/chart" uri="{C3380CC4-5D6E-409C-BE32-E72D297353CC}">
              <c16:uniqueId val="{00000000-CD3E-4CFF-B084-39B99FA733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87.51</c:v>
                </c:pt>
                <c:pt idx="2">
                  <c:v>84.77</c:v>
                </c:pt>
                <c:pt idx="3">
                  <c:v>87.11</c:v>
                </c:pt>
                <c:pt idx="4">
                  <c:v>82.78</c:v>
                </c:pt>
              </c:numCache>
            </c:numRef>
          </c:val>
          <c:smooth val="0"/>
          <c:extLst>
            <c:ext xmlns:c16="http://schemas.microsoft.com/office/drawing/2014/chart" uri="{C3380CC4-5D6E-409C-BE32-E72D297353CC}">
              <c16:uniqueId val="{00000001-CD3E-4CFF-B084-39B99FA733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217.81</c:v>
                </c:pt>
                <c:pt idx="2">
                  <c:v>212.72</c:v>
                </c:pt>
                <c:pt idx="3">
                  <c:v>214.03</c:v>
                </c:pt>
                <c:pt idx="4">
                  <c:v>225.07</c:v>
                </c:pt>
              </c:numCache>
            </c:numRef>
          </c:val>
          <c:extLst>
            <c:ext xmlns:c16="http://schemas.microsoft.com/office/drawing/2014/chart" uri="{C3380CC4-5D6E-409C-BE32-E72D297353CC}">
              <c16:uniqueId val="{00000000-FD86-4114-A87C-D5539553541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218.42</c:v>
                </c:pt>
                <c:pt idx="2">
                  <c:v>227.27</c:v>
                </c:pt>
                <c:pt idx="3">
                  <c:v>223.98</c:v>
                </c:pt>
                <c:pt idx="4">
                  <c:v>225.09</c:v>
                </c:pt>
              </c:numCache>
            </c:numRef>
          </c:val>
          <c:smooth val="0"/>
          <c:extLst>
            <c:ext xmlns:c16="http://schemas.microsoft.com/office/drawing/2014/chart" uri="{C3380CC4-5D6E-409C-BE32-E72D297353CC}">
              <c16:uniqueId val="{00000001-FD86-4114-A87C-D5539553541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7" zoomScaleNormal="100" workbookViewId="0">
      <selection activeCell="CD74" sqref="CD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沖縄県　今帰仁村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9322</v>
      </c>
      <c r="AM8" s="71"/>
      <c r="AN8" s="71"/>
      <c r="AO8" s="71"/>
      <c r="AP8" s="71"/>
      <c r="AQ8" s="71"/>
      <c r="AR8" s="71"/>
      <c r="AS8" s="71"/>
      <c r="AT8" s="67">
        <f>データ!$S$6</f>
        <v>39.93</v>
      </c>
      <c r="AU8" s="68"/>
      <c r="AV8" s="68"/>
      <c r="AW8" s="68"/>
      <c r="AX8" s="68"/>
      <c r="AY8" s="68"/>
      <c r="AZ8" s="68"/>
      <c r="BA8" s="68"/>
      <c r="BB8" s="70">
        <f>データ!$T$6</f>
        <v>233.46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67.97</v>
      </c>
      <c r="J10" s="68"/>
      <c r="K10" s="68"/>
      <c r="L10" s="68"/>
      <c r="M10" s="68"/>
      <c r="N10" s="68"/>
      <c r="O10" s="69"/>
      <c r="P10" s="70">
        <f>データ!$P$6</f>
        <v>100</v>
      </c>
      <c r="Q10" s="70"/>
      <c r="R10" s="70"/>
      <c r="S10" s="70"/>
      <c r="T10" s="70"/>
      <c r="U10" s="70"/>
      <c r="V10" s="70"/>
      <c r="W10" s="71">
        <f>データ!$Q$6</f>
        <v>3107</v>
      </c>
      <c r="X10" s="71"/>
      <c r="Y10" s="71"/>
      <c r="Z10" s="71"/>
      <c r="AA10" s="71"/>
      <c r="AB10" s="71"/>
      <c r="AC10" s="71"/>
      <c r="AD10" s="2"/>
      <c r="AE10" s="2"/>
      <c r="AF10" s="2"/>
      <c r="AG10" s="2"/>
      <c r="AH10" s="4"/>
      <c r="AI10" s="4"/>
      <c r="AJ10" s="4"/>
      <c r="AK10" s="4"/>
      <c r="AL10" s="71">
        <f>データ!$U$6</f>
        <v>9285</v>
      </c>
      <c r="AM10" s="71"/>
      <c r="AN10" s="71"/>
      <c r="AO10" s="71"/>
      <c r="AP10" s="71"/>
      <c r="AQ10" s="71"/>
      <c r="AR10" s="71"/>
      <c r="AS10" s="71"/>
      <c r="AT10" s="67">
        <f>データ!$V$6</f>
        <v>39.93</v>
      </c>
      <c r="AU10" s="68"/>
      <c r="AV10" s="68"/>
      <c r="AW10" s="68"/>
      <c r="AX10" s="68"/>
      <c r="AY10" s="68"/>
      <c r="AZ10" s="68"/>
      <c r="BA10" s="68"/>
      <c r="BB10" s="70">
        <f>データ!$W$6</f>
        <v>232.53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N99T0jLLf6F1Ia6c0aPCAnmd5TwlavtFAT0N9qecouTKp+2/kDqA1yXYDAP7OB4fdbBPG29kJGo56LrqazSzEA==" saltValue="O/Ri7xKbxMsbTVHoWNFrm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473065</v>
      </c>
      <c r="D6" s="34">
        <f t="shared" si="3"/>
        <v>46</v>
      </c>
      <c r="E6" s="34">
        <f t="shared" si="3"/>
        <v>1</v>
      </c>
      <c r="F6" s="34">
        <f t="shared" si="3"/>
        <v>0</v>
      </c>
      <c r="G6" s="34">
        <f t="shared" si="3"/>
        <v>1</v>
      </c>
      <c r="H6" s="34" t="str">
        <f t="shared" si="3"/>
        <v>沖縄県　今帰仁村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67.97</v>
      </c>
      <c r="P6" s="35">
        <f t="shared" si="3"/>
        <v>100</v>
      </c>
      <c r="Q6" s="35">
        <f t="shared" si="3"/>
        <v>3107</v>
      </c>
      <c r="R6" s="35">
        <f t="shared" si="3"/>
        <v>9322</v>
      </c>
      <c r="S6" s="35">
        <f t="shared" si="3"/>
        <v>39.93</v>
      </c>
      <c r="T6" s="35">
        <f t="shared" si="3"/>
        <v>233.46</v>
      </c>
      <c r="U6" s="35">
        <f t="shared" si="3"/>
        <v>9285</v>
      </c>
      <c r="V6" s="35">
        <f t="shared" si="3"/>
        <v>39.93</v>
      </c>
      <c r="W6" s="35">
        <f t="shared" si="3"/>
        <v>232.53</v>
      </c>
      <c r="X6" s="36" t="str">
        <f>IF(X7="",NA(),X7)</f>
        <v>-</v>
      </c>
      <c r="Y6" s="36">
        <f t="shared" ref="Y6:AG6" si="4">IF(Y7="",NA(),Y7)</f>
        <v>91.35</v>
      </c>
      <c r="Z6" s="36">
        <f t="shared" si="4"/>
        <v>92.04</v>
      </c>
      <c r="AA6" s="36">
        <f t="shared" si="4"/>
        <v>96.25</v>
      </c>
      <c r="AB6" s="36">
        <f t="shared" si="4"/>
        <v>98.87</v>
      </c>
      <c r="AC6" s="36" t="str">
        <f t="shared" si="4"/>
        <v>-</v>
      </c>
      <c r="AD6" s="36">
        <f t="shared" si="4"/>
        <v>104.47</v>
      </c>
      <c r="AE6" s="36">
        <f t="shared" si="4"/>
        <v>103.81</v>
      </c>
      <c r="AF6" s="36">
        <f t="shared" si="4"/>
        <v>104.35</v>
      </c>
      <c r="AG6" s="36">
        <f t="shared" si="4"/>
        <v>105.34</v>
      </c>
      <c r="AH6" s="35" t="str">
        <f>IF(AH7="","",IF(AH7="-","【-】","【"&amp;SUBSTITUTE(TEXT(AH7,"#,##0.00"),"-","△")&amp;"】"))</f>
        <v>【110.27】</v>
      </c>
      <c r="AI6" s="36" t="str">
        <f>IF(AI7="",NA(),AI7)</f>
        <v>-</v>
      </c>
      <c r="AJ6" s="36">
        <f t="shared" ref="AJ6:AR6" si="5">IF(AJ7="",NA(),AJ7)</f>
        <v>121.04</v>
      </c>
      <c r="AK6" s="36">
        <f t="shared" si="5"/>
        <v>137.31</v>
      </c>
      <c r="AL6" s="36">
        <f t="shared" si="5"/>
        <v>142.65</v>
      </c>
      <c r="AM6" s="36">
        <f t="shared" si="5"/>
        <v>149.68</v>
      </c>
      <c r="AN6" s="36" t="str">
        <f t="shared" si="5"/>
        <v>-</v>
      </c>
      <c r="AO6" s="36">
        <f t="shared" si="5"/>
        <v>16.399999999999999</v>
      </c>
      <c r="AP6" s="36">
        <f t="shared" si="5"/>
        <v>25.66</v>
      </c>
      <c r="AQ6" s="36">
        <f t="shared" si="5"/>
        <v>21.69</v>
      </c>
      <c r="AR6" s="36">
        <f t="shared" si="5"/>
        <v>24.04</v>
      </c>
      <c r="AS6" s="35" t="str">
        <f>IF(AS7="","",IF(AS7="-","【-】","【"&amp;SUBSTITUTE(TEXT(AS7,"#,##0.00"),"-","△")&amp;"】"))</f>
        <v>【1.15】</v>
      </c>
      <c r="AT6" s="36" t="str">
        <f>IF(AT7="",NA(),AT7)</f>
        <v>-</v>
      </c>
      <c r="AU6" s="36">
        <f t="shared" ref="AU6:BC6" si="6">IF(AU7="",NA(),AU7)</f>
        <v>30.61</v>
      </c>
      <c r="AV6" s="36">
        <f t="shared" si="6"/>
        <v>36.86</v>
      </c>
      <c r="AW6" s="36">
        <f t="shared" si="6"/>
        <v>87.6</v>
      </c>
      <c r="AX6" s="36">
        <f t="shared" si="6"/>
        <v>104.05</v>
      </c>
      <c r="AY6" s="36" t="str">
        <f t="shared" si="6"/>
        <v>-</v>
      </c>
      <c r="AZ6" s="36">
        <f t="shared" si="6"/>
        <v>293.23</v>
      </c>
      <c r="BA6" s="36">
        <f t="shared" si="6"/>
        <v>300.14</v>
      </c>
      <c r="BB6" s="36">
        <f t="shared" si="6"/>
        <v>301.04000000000002</v>
      </c>
      <c r="BC6" s="36">
        <f t="shared" si="6"/>
        <v>305.08</v>
      </c>
      <c r="BD6" s="35" t="str">
        <f>IF(BD7="","",IF(BD7="-","【-】","【"&amp;SUBSTITUTE(TEXT(BD7,"#,##0.00"),"-","△")&amp;"】"))</f>
        <v>【260.31】</v>
      </c>
      <c r="BE6" s="36" t="str">
        <f>IF(BE7="",NA(),BE7)</f>
        <v>-</v>
      </c>
      <c r="BF6" s="36">
        <f t="shared" ref="BF6:BN6" si="7">IF(BF7="",NA(),BF7)</f>
        <v>966.43</v>
      </c>
      <c r="BG6" s="36">
        <f t="shared" si="7"/>
        <v>958.87</v>
      </c>
      <c r="BH6" s="36">
        <f t="shared" si="7"/>
        <v>920.76</v>
      </c>
      <c r="BI6" s="36">
        <f t="shared" si="7"/>
        <v>911.76</v>
      </c>
      <c r="BJ6" s="36" t="str">
        <f t="shared" si="7"/>
        <v>-</v>
      </c>
      <c r="BK6" s="36">
        <f t="shared" si="7"/>
        <v>542.29999999999995</v>
      </c>
      <c r="BL6" s="36">
        <f t="shared" si="7"/>
        <v>566.65</v>
      </c>
      <c r="BM6" s="36">
        <f t="shared" si="7"/>
        <v>551.62</v>
      </c>
      <c r="BN6" s="36">
        <f t="shared" si="7"/>
        <v>585.59</v>
      </c>
      <c r="BO6" s="35" t="str">
        <f>IF(BO7="","",IF(BO7="-","【-】","【"&amp;SUBSTITUTE(TEXT(BO7,"#,##0.00"),"-","△")&amp;"】"))</f>
        <v>【275.67】</v>
      </c>
      <c r="BP6" s="36" t="str">
        <f>IF(BP7="",NA(),BP7)</f>
        <v>-</v>
      </c>
      <c r="BQ6" s="36">
        <f t="shared" ref="BQ6:BY6" si="8">IF(BQ7="",NA(),BQ7)</f>
        <v>80.59</v>
      </c>
      <c r="BR6" s="36">
        <f t="shared" si="8"/>
        <v>82.79</v>
      </c>
      <c r="BS6" s="36">
        <f t="shared" si="8"/>
        <v>82.9</v>
      </c>
      <c r="BT6" s="36">
        <f t="shared" si="8"/>
        <v>77.97</v>
      </c>
      <c r="BU6" s="36" t="str">
        <f t="shared" si="8"/>
        <v>-</v>
      </c>
      <c r="BV6" s="36">
        <f t="shared" si="8"/>
        <v>87.51</v>
      </c>
      <c r="BW6" s="36">
        <f t="shared" si="8"/>
        <v>84.77</v>
      </c>
      <c r="BX6" s="36">
        <f t="shared" si="8"/>
        <v>87.11</v>
      </c>
      <c r="BY6" s="36">
        <f t="shared" si="8"/>
        <v>82.78</v>
      </c>
      <c r="BZ6" s="35" t="str">
        <f>IF(BZ7="","",IF(BZ7="-","【-】","【"&amp;SUBSTITUTE(TEXT(BZ7,"#,##0.00"),"-","△")&amp;"】"))</f>
        <v>【100.05】</v>
      </c>
      <c r="CA6" s="36" t="str">
        <f>IF(CA7="",NA(),CA7)</f>
        <v>-</v>
      </c>
      <c r="CB6" s="36">
        <f t="shared" ref="CB6:CJ6" si="9">IF(CB7="",NA(),CB7)</f>
        <v>217.81</v>
      </c>
      <c r="CC6" s="36">
        <f t="shared" si="9"/>
        <v>212.72</v>
      </c>
      <c r="CD6" s="36">
        <f t="shared" si="9"/>
        <v>214.03</v>
      </c>
      <c r="CE6" s="36">
        <f t="shared" si="9"/>
        <v>225.07</v>
      </c>
      <c r="CF6" s="36" t="str">
        <f t="shared" si="9"/>
        <v>-</v>
      </c>
      <c r="CG6" s="36">
        <f t="shared" si="9"/>
        <v>218.42</v>
      </c>
      <c r="CH6" s="36">
        <f t="shared" si="9"/>
        <v>227.27</v>
      </c>
      <c r="CI6" s="36">
        <f t="shared" si="9"/>
        <v>223.98</v>
      </c>
      <c r="CJ6" s="36">
        <f t="shared" si="9"/>
        <v>225.09</v>
      </c>
      <c r="CK6" s="35" t="str">
        <f>IF(CK7="","",IF(CK7="-","【-】","【"&amp;SUBSTITUTE(TEXT(CK7,"#,##0.00"),"-","△")&amp;"】"))</f>
        <v>【166.40】</v>
      </c>
      <c r="CL6" s="36" t="str">
        <f>IF(CL7="",NA(),CL7)</f>
        <v>-</v>
      </c>
      <c r="CM6" s="36">
        <f t="shared" ref="CM6:CU6" si="10">IF(CM7="",NA(),CM7)</f>
        <v>78.84</v>
      </c>
      <c r="CN6" s="36">
        <f t="shared" si="10"/>
        <v>80.28</v>
      </c>
      <c r="CO6" s="36">
        <f t="shared" si="10"/>
        <v>85.05</v>
      </c>
      <c r="CP6" s="36">
        <f t="shared" si="10"/>
        <v>82.46</v>
      </c>
      <c r="CQ6" s="36" t="str">
        <f t="shared" si="10"/>
        <v>-</v>
      </c>
      <c r="CR6" s="36">
        <f t="shared" si="10"/>
        <v>50.24</v>
      </c>
      <c r="CS6" s="36">
        <f t="shared" si="10"/>
        <v>50.29</v>
      </c>
      <c r="CT6" s="36">
        <f t="shared" si="10"/>
        <v>49.64</v>
      </c>
      <c r="CU6" s="36">
        <f t="shared" si="10"/>
        <v>49.38</v>
      </c>
      <c r="CV6" s="35" t="str">
        <f>IF(CV7="","",IF(CV7="-","【-】","【"&amp;SUBSTITUTE(TEXT(CV7,"#,##0.00"),"-","△")&amp;"】"))</f>
        <v>【60.69】</v>
      </c>
      <c r="CW6" s="36" t="str">
        <f>IF(CW7="",NA(),CW7)</f>
        <v>-</v>
      </c>
      <c r="CX6" s="36">
        <f t="shared" ref="CX6:DF6" si="11">IF(CX7="",NA(),CX7)</f>
        <v>91.68</v>
      </c>
      <c r="CY6" s="36">
        <f t="shared" si="11"/>
        <v>89.06</v>
      </c>
      <c r="CZ6" s="36">
        <f t="shared" si="11"/>
        <v>85.09</v>
      </c>
      <c r="DA6" s="36">
        <f t="shared" si="11"/>
        <v>86.08</v>
      </c>
      <c r="DB6" s="36" t="str">
        <f t="shared" si="11"/>
        <v>-</v>
      </c>
      <c r="DC6" s="36">
        <f t="shared" si="11"/>
        <v>78.650000000000006</v>
      </c>
      <c r="DD6" s="36">
        <f t="shared" si="11"/>
        <v>77.73</v>
      </c>
      <c r="DE6" s="36">
        <f t="shared" si="11"/>
        <v>78.09</v>
      </c>
      <c r="DF6" s="36">
        <f t="shared" si="11"/>
        <v>78.010000000000005</v>
      </c>
      <c r="DG6" s="35" t="str">
        <f>IF(DG7="","",IF(DG7="-","【-】","【"&amp;SUBSTITUTE(TEXT(DG7,"#,##0.00"),"-","△")&amp;"】"))</f>
        <v>【89.82】</v>
      </c>
      <c r="DH6" s="36" t="str">
        <f>IF(DH7="",NA(),DH7)</f>
        <v>-</v>
      </c>
      <c r="DI6" s="36">
        <f t="shared" ref="DI6:DQ6" si="12">IF(DI7="",NA(),DI7)</f>
        <v>14.12</v>
      </c>
      <c r="DJ6" s="36">
        <f t="shared" si="12"/>
        <v>17.38</v>
      </c>
      <c r="DK6" s="36">
        <f t="shared" si="12"/>
        <v>20.38</v>
      </c>
      <c r="DL6" s="36">
        <f t="shared" si="12"/>
        <v>22.65</v>
      </c>
      <c r="DM6" s="36" t="str">
        <f t="shared" si="12"/>
        <v>-</v>
      </c>
      <c r="DN6" s="36">
        <f t="shared" si="12"/>
        <v>45.14</v>
      </c>
      <c r="DO6" s="36">
        <f t="shared" si="12"/>
        <v>45.85</v>
      </c>
      <c r="DP6" s="36">
        <f t="shared" si="12"/>
        <v>47.31</v>
      </c>
      <c r="DQ6" s="36">
        <f t="shared" si="12"/>
        <v>47.5</v>
      </c>
      <c r="DR6" s="35" t="str">
        <f>IF(DR7="","",IF(DR7="-","【-】","【"&amp;SUBSTITUTE(TEXT(DR7,"#,##0.00"),"-","△")&amp;"】"))</f>
        <v>【50.19】</v>
      </c>
      <c r="DS6" s="36" t="str">
        <f>IF(DS7="",NA(),DS7)</f>
        <v>-</v>
      </c>
      <c r="DT6" s="36">
        <f t="shared" ref="DT6:EB6" si="13">IF(DT7="",NA(),DT7)</f>
        <v>11.94</v>
      </c>
      <c r="DU6" s="36">
        <f t="shared" si="13"/>
        <v>14</v>
      </c>
      <c r="DV6" s="36">
        <f t="shared" si="13"/>
        <v>14.28</v>
      </c>
      <c r="DW6" s="36">
        <f t="shared" si="13"/>
        <v>5.22</v>
      </c>
      <c r="DX6" s="36" t="str">
        <f t="shared" si="13"/>
        <v>-</v>
      </c>
      <c r="DY6" s="36">
        <f t="shared" si="13"/>
        <v>13.58</v>
      </c>
      <c r="DZ6" s="36">
        <f t="shared" si="13"/>
        <v>14.13</v>
      </c>
      <c r="EA6" s="36">
        <f t="shared" si="13"/>
        <v>16.77</v>
      </c>
      <c r="EB6" s="36">
        <f t="shared" si="13"/>
        <v>17.399999999999999</v>
      </c>
      <c r="EC6" s="35" t="str">
        <f>IF(EC7="","",IF(EC7="-","【-】","【"&amp;SUBSTITUTE(TEXT(EC7,"#,##0.00"),"-","△")&amp;"】"))</f>
        <v>【20.63】</v>
      </c>
      <c r="ED6" s="36" t="str">
        <f>IF(ED7="",NA(),ED7)</f>
        <v>-</v>
      </c>
      <c r="EE6" s="35">
        <f t="shared" ref="EE6:EM6" si="14">IF(EE7="",NA(),EE7)</f>
        <v>0</v>
      </c>
      <c r="EF6" s="36">
        <f t="shared" si="14"/>
        <v>0.88</v>
      </c>
      <c r="EG6" s="36">
        <f t="shared" si="14"/>
        <v>0.73</v>
      </c>
      <c r="EH6" s="35">
        <f t="shared" si="14"/>
        <v>0</v>
      </c>
      <c r="EI6" s="36" t="str">
        <f t="shared" si="14"/>
        <v>-</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473065</v>
      </c>
      <c r="D7" s="38">
        <v>46</v>
      </c>
      <c r="E7" s="38">
        <v>1</v>
      </c>
      <c r="F7" s="38">
        <v>0</v>
      </c>
      <c r="G7" s="38">
        <v>1</v>
      </c>
      <c r="H7" s="38" t="s">
        <v>92</v>
      </c>
      <c r="I7" s="38" t="s">
        <v>93</v>
      </c>
      <c r="J7" s="38" t="s">
        <v>94</v>
      </c>
      <c r="K7" s="38" t="s">
        <v>95</v>
      </c>
      <c r="L7" s="38" t="s">
        <v>96</v>
      </c>
      <c r="M7" s="38" t="s">
        <v>97</v>
      </c>
      <c r="N7" s="39" t="s">
        <v>98</v>
      </c>
      <c r="O7" s="39">
        <v>67.97</v>
      </c>
      <c r="P7" s="39">
        <v>100</v>
      </c>
      <c r="Q7" s="39">
        <v>3107</v>
      </c>
      <c r="R7" s="39">
        <v>9322</v>
      </c>
      <c r="S7" s="39">
        <v>39.93</v>
      </c>
      <c r="T7" s="39">
        <v>233.46</v>
      </c>
      <c r="U7" s="39">
        <v>9285</v>
      </c>
      <c r="V7" s="39">
        <v>39.93</v>
      </c>
      <c r="W7" s="39">
        <v>232.53</v>
      </c>
      <c r="X7" s="39" t="s">
        <v>98</v>
      </c>
      <c r="Y7" s="39">
        <v>91.35</v>
      </c>
      <c r="Z7" s="39">
        <v>92.04</v>
      </c>
      <c r="AA7" s="39">
        <v>96.25</v>
      </c>
      <c r="AB7" s="39">
        <v>98.87</v>
      </c>
      <c r="AC7" s="39" t="s">
        <v>98</v>
      </c>
      <c r="AD7" s="39">
        <v>104.47</v>
      </c>
      <c r="AE7" s="39">
        <v>103.81</v>
      </c>
      <c r="AF7" s="39">
        <v>104.35</v>
      </c>
      <c r="AG7" s="39">
        <v>105.34</v>
      </c>
      <c r="AH7" s="39">
        <v>110.27</v>
      </c>
      <c r="AI7" s="39" t="s">
        <v>98</v>
      </c>
      <c r="AJ7" s="39">
        <v>121.04</v>
      </c>
      <c r="AK7" s="39">
        <v>137.31</v>
      </c>
      <c r="AL7" s="39">
        <v>142.65</v>
      </c>
      <c r="AM7" s="39">
        <v>149.68</v>
      </c>
      <c r="AN7" s="39" t="s">
        <v>98</v>
      </c>
      <c r="AO7" s="39">
        <v>16.399999999999999</v>
      </c>
      <c r="AP7" s="39">
        <v>25.66</v>
      </c>
      <c r="AQ7" s="39">
        <v>21.69</v>
      </c>
      <c r="AR7" s="39">
        <v>24.04</v>
      </c>
      <c r="AS7" s="39">
        <v>1.1499999999999999</v>
      </c>
      <c r="AT7" s="39" t="s">
        <v>98</v>
      </c>
      <c r="AU7" s="39">
        <v>30.61</v>
      </c>
      <c r="AV7" s="39">
        <v>36.86</v>
      </c>
      <c r="AW7" s="39">
        <v>87.6</v>
      </c>
      <c r="AX7" s="39">
        <v>104.05</v>
      </c>
      <c r="AY7" s="39" t="s">
        <v>98</v>
      </c>
      <c r="AZ7" s="39">
        <v>293.23</v>
      </c>
      <c r="BA7" s="39">
        <v>300.14</v>
      </c>
      <c r="BB7" s="39">
        <v>301.04000000000002</v>
      </c>
      <c r="BC7" s="39">
        <v>305.08</v>
      </c>
      <c r="BD7" s="39">
        <v>260.31</v>
      </c>
      <c r="BE7" s="39" t="s">
        <v>98</v>
      </c>
      <c r="BF7" s="39">
        <v>966.43</v>
      </c>
      <c r="BG7" s="39">
        <v>958.87</v>
      </c>
      <c r="BH7" s="39">
        <v>920.76</v>
      </c>
      <c r="BI7" s="39">
        <v>911.76</v>
      </c>
      <c r="BJ7" s="39" t="s">
        <v>98</v>
      </c>
      <c r="BK7" s="39">
        <v>542.29999999999995</v>
      </c>
      <c r="BL7" s="39">
        <v>566.65</v>
      </c>
      <c r="BM7" s="39">
        <v>551.62</v>
      </c>
      <c r="BN7" s="39">
        <v>585.59</v>
      </c>
      <c r="BO7" s="39">
        <v>275.67</v>
      </c>
      <c r="BP7" s="39" t="s">
        <v>98</v>
      </c>
      <c r="BQ7" s="39">
        <v>80.59</v>
      </c>
      <c r="BR7" s="39">
        <v>82.79</v>
      </c>
      <c r="BS7" s="39">
        <v>82.9</v>
      </c>
      <c r="BT7" s="39">
        <v>77.97</v>
      </c>
      <c r="BU7" s="39" t="s">
        <v>98</v>
      </c>
      <c r="BV7" s="39">
        <v>87.51</v>
      </c>
      <c r="BW7" s="39">
        <v>84.77</v>
      </c>
      <c r="BX7" s="39">
        <v>87.11</v>
      </c>
      <c r="BY7" s="39">
        <v>82.78</v>
      </c>
      <c r="BZ7" s="39">
        <v>100.05</v>
      </c>
      <c r="CA7" s="39" t="s">
        <v>98</v>
      </c>
      <c r="CB7" s="39">
        <v>217.81</v>
      </c>
      <c r="CC7" s="39">
        <v>212.72</v>
      </c>
      <c r="CD7" s="39">
        <v>214.03</v>
      </c>
      <c r="CE7" s="39">
        <v>225.07</v>
      </c>
      <c r="CF7" s="39" t="s">
        <v>98</v>
      </c>
      <c r="CG7" s="39">
        <v>218.42</v>
      </c>
      <c r="CH7" s="39">
        <v>227.27</v>
      </c>
      <c r="CI7" s="39">
        <v>223.98</v>
      </c>
      <c r="CJ7" s="39">
        <v>225.09</v>
      </c>
      <c r="CK7" s="39">
        <v>166.4</v>
      </c>
      <c r="CL7" s="39" t="s">
        <v>98</v>
      </c>
      <c r="CM7" s="39">
        <v>78.84</v>
      </c>
      <c r="CN7" s="39">
        <v>80.28</v>
      </c>
      <c r="CO7" s="39">
        <v>85.05</v>
      </c>
      <c r="CP7" s="39">
        <v>82.46</v>
      </c>
      <c r="CQ7" s="39" t="s">
        <v>98</v>
      </c>
      <c r="CR7" s="39">
        <v>50.24</v>
      </c>
      <c r="CS7" s="39">
        <v>50.29</v>
      </c>
      <c r="CT7" s="39">
        <v>49.64</v>
      </c>
      <c r="CU7" s="39">
        <v>49.38</v>
      </c>
      <c r="CV7" s="39">
        <v>60.69</v>
      </c>
      <c r="CW7" s="39" t="s">
        <v>98</v>
      </c>
      <c r="CX7" s="39">
        <v>91.68</v>
      </c>
      <c r="CY7" s="39">
        <v>89.06</v>
      </c>
      <c r="CZ7" s="39">
        <v>85.09</v>
      </c>
      <c r="DA7" s="39">
        <v>86.08</v>
      </c>
      <c r="DB7" s="39" t="s">
        <v>98</v>
      </c>
      <c r="DC7" s="39">
        <v>78.650000000000006</v>
      </c>
      <c r="DD7" s="39">
        <v>77.73</v>
      </c>
      <c r="DE7" s="39">
        <v>78.09</v>
      </c>
      <c r="DF7" s="39">
        <v>78.010000000000005</v>
      </c>
      <c r="DG7" s="39">
        <v>89.82</v>
      </c>
      <c r="DH7" s="39" t="s">
        <v>98</v>
      </c>
      <c r="DI7" s="39">
        <v>14.12</v>
      </c>
      <c r="DJ7" s="39">
        <v>17.38</v>
      </c>
      <c r="DK7" s="39">
        <v>20.38</v>
      </c>
      <c r="DL7" s="39">
        <v>22.65</v>
      </c>
      <c r="DM7" s="39" t="s">
        <v>98</v>
      </c>
      <c r="DN7" s="39">
        <v>45.14</v>
      </c>
      <c r="DO7" s="39">
        <v>45.85</v>
      </c>
      <c r="DP7" s="39">
        <v>47.31</v>
      </c>
      <c r="DQ7" s="39">
        <v>47.5</v>
      </c>
      <c r="DR7" s="39">
        <v>50.19</v>
      </c>
      <c r="DS7" s="39" t="s">
        <v>98</v>
      </c>
      <c r="DT7" s="39">
        <v>11.94</v>
      </c>
      <c r="DU7" s="39">
        <v>14</v>
      </c>
      <c r="DV7" s="39">
        <v>14.28</v>
      </c>
      <c r="DW7" s="39">
        <v>5.22</v>
      </c>
      <c r="DX7" s="39" t="s">
        <v>98</v>
      </c>
      <c r="DY7" s="39">
        <v>13.58</v>
      </c>
      <c r="DZ7" s="39">
        <v>14.13</v>
      </c>
      <c r="EA7" s="39">
        <v>16.77</v>
      </c>
      <c r="EB7" s="39">
        <v>17.399999999999999</v>
      </c>
      <c r="EC7" s="39">
        <v>20.63</v>
      </c>
      <c r="ED7" s="39" t="s">
        <v>98</v>
      </c>
      <c r="EE7" s="39">
        <v>0</v>
      </c>
      <c r="EF7" s="39">
        <v>0.88</v>
      </c>
      <c r="EG7" s="39">
        <v>0.73</v>
      </c>
      <c r="EH7" s="39">
        <v>0</v>
      </c>
      <c r="EI7" s="39" t="s">
        <v>98</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2024-01-24T01:25:17Z</cp:lastPrinted>
  <dcterms:created xsi:type="dcterms:W3CDTF">2021-12-03T07:00:11Z</dcterms:created>
  <dcterms:modified xsi:type="dcterms:W3CDTF">2024-01-24T01:27:00Z</dcterms:modified>
  <cp:category/>
</cp:coreProperties>
</file>