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08\Desktop\【1015(金)〆】 【作業依頼】R1年度財政状況資料集の作成について\各課からの回答\"/>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<sst xmlns="http://schemas.openxmlformats.org/spreadsheetml/2006/main" count="1099" uniqueCount="595">
  <si>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</si>
  <si>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</si>
  <si>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</si>
  <si>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</si>
  <si>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</si>
  <si>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</si>
  <si>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</si>
  <si>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</si>
  <si>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</si>
  <si>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</si>
  <si>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</si>
  <si>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</si>
  <si>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</si>
  <si>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</si>
  <si>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</si>
  <si>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</si>
  <si>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</si>
  <si>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</si>
  <si>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</si>
  <si>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</si>
  <si>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</si>
  <si>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</si>
  <si>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</si>
  <si>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</si>
  <si>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</si>
  <si>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</si>
  <si>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</si>
  <si>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</si>
  <si>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</si>
  <si>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</si>
  <si>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</si>
  <si>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</si>
  <si>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</si>
  <si>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</si>
  <si>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</si>
  <si>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</si>
  <si>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</si>
  <si>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</si>
  <si>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</si>
  <si>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</si>
  <si>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</si>
  <si>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</si>
  <si>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</si>
  <si>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</si>
  <si>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</si>
  <si>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</si>
  <si>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</si>
  <si>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</si>
  <si>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</si>
  <si>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</si>
  <si>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</si>
  <si>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</si>
  <si>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</si>
  <si>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</si>
  <si>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</si>
  <si>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</si>
  <si>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</si>
  <si>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</si>
  <si>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</si>
  <si>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</si>
  <si>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</si>
  <si>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</si>
  <si>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</si>
  <si>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</si>
  <si>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</si>
  <si>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</si>
  <si>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</si>
  <si>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</si>
  <si>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</si>
  <si>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</si>
  <si>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</si>
  <si>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</si>
  <si>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</si>
  <si>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</si>
  <si>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</si>
  <si>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</si>
  <si>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</si>
  <si>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</si>
  <si>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</si>
  <si>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</si>
  <si>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</si>
  <si>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</si>
  <si>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</si>
  <si>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</si>
  <si>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</si>
  <si>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</si>
  <si>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</si>
  <si>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</si>
  <si>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</si>
  <si>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</si>
  <si>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</si>
  <si>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</si>
  <si>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</si>
  <si>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</si>
  <si>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</si>
  <si>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</si>
  <si>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</si>
  <si>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</si>
  <si>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</si>
  <si>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</si>
  <si>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</si>
  <si>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</si>
  <si>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</si>
  <si>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</si>
  <si>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</si>
  <si>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</si>
  <si>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</si>
  <si>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</si>
  <si>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</si>
  <si>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</si>
  <si>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</si>
  <si>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</si>
  <si>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</si>
  <si>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</si>
  <si>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</si>
  <si>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</si>
  <si>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</si>
  <si>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</si>
  <si>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</si>
  <si>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</si>
  <si>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</si>
  <si>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</si>
  <si>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</si>
  <si>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</si>
  <si>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</si>
  <si>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</si>
  <si>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</si>
  <si>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</si>
  <si>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</si>
  <si>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</si>
  <si>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</si>
  <si>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</si>
  <si>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</si>
  <si>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</si>
  <si>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</si>
  <si>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</si>
  <si>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</si>
  <si>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</si>
  <si>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</si>
  <si>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</si>
  <si>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</si>
  <si>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</si>
  <si>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</si>
  <si>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</si>
  <si>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</si>
  <si>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</si>
  <si>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</si>
  <si>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</si>
  <si>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</si>
  <si>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</si>
  <si>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</si>
  <si>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</si>
  <si>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</si>
  <si>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</si>
  <si>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</si>
  <si>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</si>
  <si>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</si>
  <si>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</si>
  <si>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</si>
  <si>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</si>
  <si>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</si>
  <si>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</si>
  <si>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</si>
  <si>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</si>
  <si>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</si>
  <si>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</si>
  <si>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</si>
  <si>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</si>
  <si>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</si>
  <si>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</si>
  <si>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</si>
  <si>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</si>
  <si>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</si>
  <si>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</si>
  <si>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</si>
  <si>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</si>
  <si>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</si>
  <si>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</si>
  <si>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</si>
  <si>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</si>
  <si>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</si>
  <si>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</si>
  <si>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</si>
  <si>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</si>
  <si>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</si>
  <si>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</si>
  <si>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</si>
  <si>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</si>
  <si>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</si>
  <si>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</si>
  <si>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</si>
  <si>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</si>
  <si>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</si>
  <si>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</si>
  <si>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</si>
  <si>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</si>
  <si>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</si>
  <si>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</si>
  <si>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</si>
  <si>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</si>
  <si>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</si>
  <si>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</si>
  <si>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</si>
  <si>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</si>
  <si>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</si>
  <si>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</si>
  <si>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</si>
  <si>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</si>
  <si>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</si>
  <si>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</si>
  <si>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</si>
  <si>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</si>
  <si>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</si>
  <si>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沖縄県今帰仁村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</si>
  <si>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</si>
  <si>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</si>
  <si>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</si>
  <si>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</si>
  <si>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</si>
  <si>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</si>
  <si>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</si>
  <si>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</si>
  <si>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</si>
  <si>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</si>
  <si>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</si>
  <si>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</si>
  <si>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</si>
  <si>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</si>
  <si>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</si>
  <si>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</si>
  <si>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</si>
  <si>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</si>
  <si>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</si>
  <si>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</si>
  <si>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</si>
  <si>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</si>
  <si>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</si>
  <si>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</si>
  <si>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</si>
  <si>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</si>
  <si>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</si>
  <si>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</si>
  <si>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</si>
  <si>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</si>
  <si>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</si>
  <si>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</si>
  <si>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</si>
  <si>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</si>
  <si>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</si>
  <si>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</si>
  <si>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</si>
  <si>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</si>
  <si>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</si>
  <si>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</si>
  <si>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</si>
  <si>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</si>
  <si>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</si>
  <si>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</si>
  <si>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</si>
  <si>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</si>
  <si>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</si>
  <si>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</si>
  <si>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</si>
  <si>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</si>
  <si>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</si>
  <si>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</si>
  <si>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</si>
  <si>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</si>
  <si>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</si>
  <si>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</si>
  <si>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</si>
  <si>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</si>
  <si>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</si>
  <si>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</si>
  <si>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</si>
  <si>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</si>
  <si>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</si>
  <si>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</si>
  <si>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</si>
  <si>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</si>
  <si>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</si>
  <si>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</si>
  <si>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</si>
  <si>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</si>
  <si>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</si>
  <si>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</si>
  <si>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</si>
  <si>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</si>
  <si>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</si>
  <si>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</si>
  <si>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</si>
  <si>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</si>
  <si>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</si>
  <si>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</si>
  <si>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</si>
  <si>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</si>
  <si>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</si>
  <si>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</si>
  <si>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</si>
  <si>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</si>
  <si>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</si>
  <si>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</si>
  <si>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</si>
  <si>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</si>
  <si>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</si>
  <si>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</si>
  <si>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</si>
  <si>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</si>
  <si>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</si>
  <si>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</si>
  <si>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</si>
  <si>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</si>
  <si>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</si>
  <si>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</si>
  <si>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</si>
  <si>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</si>
  <si>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</si>
  <si>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</si>
  <si>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</si>
  <si>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</si>
  <si>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</si>
  <si>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</si>
  <si>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</si>
  <si>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</si>
  <si>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</si>
  <si>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</si>
  <si>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</si>
  <si>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</si>
  <si>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</si>
  <si>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</si>
  <si>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</si>
  <si>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</si>
  <si>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</si>
  <si>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</si>
  <si>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</si>
  <si>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</si>
  <si>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</si>
  <si>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</si>
  <si>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</si>
  <si>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</si>
  <si>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</si>
  <si>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</si>
  <si>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</si>
  <si>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</si>
  <si>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</si>
  <si>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</si>
  <si>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</si>
  <si>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</si>
  <si>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</si>
  <si>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</si>
  <si>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</si>
  <si>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</si>
  <si>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</si>
  <si>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</si>
  <si>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</si>
  <si>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</si>
  <si>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</si>
  <si>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</si>
  <si>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</si>
  <si>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</si>
  <si>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</si>
  <si>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</si>
  <si>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</si>
  <si>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</si>
  <si>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</si>
  <si>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</si>
  <si>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</si>
  <si>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沖縄県今帰仁村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</si>
  <si>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</si>
  <si>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</si>
  <si>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</si>
  <si>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</si>
  <si>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</si>
  <si>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</si>
  <si>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</si>
  <si>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</si>
  <si>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</si>
  <si>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</si>
  <si>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</si>
  <si>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</si>
  <si>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</si>
  <si>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</si>
  <si>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</si>
  <si>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</si>
  <si>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</si>
  <si>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</si>
  <si>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</si>
  <si>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</si>
  <si>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</si>
  <si>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</si>
  <si>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</si>
  <si>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</si>
  <si>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</si>
  <si>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</si>
  <si>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</si>
  <si>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</si>
  <si>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</si>
  <si>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</si>
  <si>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</si>
  <si>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</si>
  <si>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</si>
  <si>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</si>
  <si>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</si>
  <si>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</si>
  <si>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</si>
  <si>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</si>
  <si>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</si>
  <si>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</si>
  <si>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</si>
  <si>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</si>
  <si>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</si>
  <si>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</si>
  <si>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</si>
  <si>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</si>
  <si>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</si>
  <si>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</si>
  <si>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</si>
  <si>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</si>
  <si>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</si>
  <si>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</si>
  <si>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</si>
  <si>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</si>
  <si>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</si>
  <si>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</si>
  <si>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</si>
  <si>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</si>
  <si>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</si>
  <si>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</si>
  <si>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</si>
  <si>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</si>
  <si>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</si>
  <si>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</si>
  <si>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</si>
  <si>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</si>
  <si>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</si>
  <si>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</si>
  <si>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</si>
  <si>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</si>
  <si>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</si>
  <si>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</si>
  <si>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</si>
  <si>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</si>
  <si>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</si>
  <si>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</si>
  <si>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</si>
  <si>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</si>
  <si>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</si>
  <si>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</si>
  <si>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</si>
  <si>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</si>
  <si>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</si>
  <si>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</si>
  <si>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</si>
  <si>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</si>
  <si>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</si>
  <si>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</si>
  <si>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</si>
  <si>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</si>
  <si>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</si>
  <si>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</si>
  <si>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</si>
  <si>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</si>
  <si>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</si>
  <si>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</si>
  <si>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</si>
  <si>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</si>
  <si>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</si>
  <si>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</si>
  <si>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</si>
  <si>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</si>
  <si>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</si>
  <si>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</si>
  <si>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</si>
  <si>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</si>
  <si>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</si>
  <si>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</si>
  <si>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</si>
  <si>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</si>
  <si>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</si>
  <si>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</si>
  <si>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</si>
  <si>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</si>
  <si>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</si>
  <si>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</si>
  <si>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</si>
  <si>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</si>
  <si>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</si>
  <si>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</si>
  <si>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</si>
  <si>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</si>
  <si>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</si>
  <si>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</si>
  <si>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</si>
  <si>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</si>
  <si>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</si>
  <si>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</si>
  <si>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</si>
  <si>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</si>
  <si>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</si>
  <si>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</si>
  <si>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</si>
  <si>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</si>
  <si>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</si>
  <si>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</si>
  <si>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</si>
  <si>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</si>
  <si>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</si>
  <si>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</si>
  <si>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</si>
  <si>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</si>
  <si>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</si>
  <si>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</si>
  <si>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</si>
  <si>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</si>
  <si>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</si>
  <si>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</si>
  <si>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</si>
  <si>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</si>
  <si>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</si>
  <si>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</si>
  <si>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</si>
  <si>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</si>
  <si>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</si>
  <si>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</si>
  <si>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</si>
  <si>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</si>
  <si>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</si>
  <si>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</si>
  <si>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</si>
  <si>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</si>
  <si>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</si>
  <si>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</si>
  <si>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</si>
  <si>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</si>
  <si>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</si>
  <si>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</si>
  <si>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</si>
  <si>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</si>
  <si>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</si>
  <si>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</si>
  <si>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</si>
  <si>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</si>
  <si>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</si>
  <si>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</si>
  <si>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</si>
  <si>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</si>
  <si>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</si>
  <si>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</si>
  <si>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3.39</t>
  </si>
  <si>
    <t>▲ 3.06</t>
  </si>
  <si>
    <t>国民健康保険特別会計</t>
  </si>
  <si>
    <t>▲ 9.03</t>
  </si>
  <si>
    <t>▲ 6.42</t>
  </si>
  <si>
    <t>▲ 4.15</t>
  </si>
  <si>
    <t>▲ 1.29</t>
  </si>
  <si>
    <t>▲ 0.00</t>
  </si>
  <si>
    <t>一般会計</t>
  </si>
  <si>
    <t>水道事業特別会計</t>
  </si>
  <si>
    <t>▲ 3.66</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</si>
  <si>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</si>
  <si>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</si>
  <si>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</si>
  <si>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</si>
  <si>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</si>
  <si>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</si>
  <si>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</si>
  <si>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</si>
  <si>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</si>
  <si>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</si>
  <si>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</si>
  <si>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</si>
  <si>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</si>
  <si>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</si>
  <si>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</si>
  <si>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</si>
  <si>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</si>
  <si>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</si>
  <si>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</si>
  <si>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今帰仁村公共施設等総合管理基金</t>
    <rPh sb="0" eb="4">
      <t>ナキジンソン</t>
    </rPh>
    <rPh sb="4" eb="6">
      <t>コウキョウ</t>
    </rPh>
    <rPh sb="6" eb="8">
      <t>シセツ</t>
    </rPh>
    <rPh sb="8" eb="9">
      <t>トウ</t>
    </rPh>
    <rPh sb="9" eb="11">
      <t>ソウゴウ</t>
    </rPh>
    <rPh sb="11" eb="13">
      <t>カンリ</t>
    </rPh>
    <rPh sb="13" eb="15">
      <t>キキン</t>
    </rPh>
    <phoneticPr fontId="5"/>
  </si>
  <si>
    <t>今帰仁村うるおいと安らぎのむらづくり応援基金</t>
    <rPh sb="0" eb="4">
      <t>ナキジンソン</t>
    </rPh>
    <rPh sb="9" eb="10">
      <t>ヤス</t>
    </rPh>
    <rPh sb="18" eb="20">
      <t>オウエン</t>
    </rPh>
    <rPh sb="20" eb="22">
      <t>キキン</t>
    </rPh>
    <phoneticPr fontId="5"/>
  </si>
  <si>
    <t>今帰仁村ふるさと基金</t>
    <rPh sb="0" eb="4">
      <t>ナキジンソン</t>
    </rPh>
    <rPh sb="8" eb="10">
      <t>キキン</t>
    </rPh>
    <phoneticPr fontId="5"/>
  </si>
  <si>
    <t>今帰仁村福祉基金</t>
    <rPh sb="0" eb="4">
      <t>ナキジンソン</t>
    </rPh>
    <rPh sb="4" eb="6">
      <t>フクシ</t>
    </rPh>
    <rPh sb="6" eb="8">
      <t>キキン</t>
    </rPh>
    <phoneticPr fontId="5"/>
  </si>
  <si>
    <t>今帰仁村職員退職手当基金</t>
    <rPh sb="0" eb="4">
      <t>ナキジンソン</t>
    </rPh>
    <rPh sb="4" eb="6">
      <t>ショクイン</t>
    </rPh>
    <rPh sb="6" eb="8">
      <t>タイショク</t>
    </rPh>
    <rPh sb="8" eb="10">
      <t>テアテ</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</si>
  <si>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</si>
  <si>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</si>
  <si>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</si>
  <si>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率が平成29年度まで類似団体と比較して高い水準にある一方、有形固定資産減価償却率は類似団体よりわずかではあるが低い。これは上水道への移行に向け施設等を更新し、長寿命化を進めてきたことによるものである。　今後も老朽施設更新事業等による地方債の増加に留意しつつ、施設の維持管理、集約化や除却に向けた検討を進め、老朽化対策に取り組む必要がある。</t>
    <rPh sb="1" eb="3">
      <t>ショウライ</t>
    </rPh>
    <rPh sb="3" eb="5">
      <t>フタン</t>
    </rPh>
    <rPh sb="5" eb="6">
      <t>リツ</t>
    </rPh>
    <rPh sb="7" eb="9">
      <t>ヘイセイ</t>
    </rPh>
    <rPh sb="11" eb="13">
      <t>ネンド</t>
    </rPh>
    <rPh sb="15" eb="17">
      <t>ルイジ</t>
    </rPh>
    <rPh sb="17" eb="19">
      <t>ダンタイ</t>
    </rPh>
    <rPh sb="20" eb="22">
      <t>ヒカク</t>
    </rPh>
    <rPh sb="24" eb="25">
      <t>タカ</t>
    </rPh>
    <rPh sb="26" eb="28">
      <t>スイジュン</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60" eb="61">
      <t>ヒク</t>
    </rPh>
    <rPh sb="66" eb="69">
      <t>ジョウスイドウ</t>
    </rPh>
    <rPh sb="71" eb="73">
      <t>イコウ</t>
    </rPh>
    <rPh sb="74" eb="75">
      <t>ム</t>
    </rPh>
    <rPh sb="76" eb="78">
      <t>シセツ</t>
    </rPh>
    <rPh sb="78" eb="79">
      <t>トウ</t>
    </rPh>
    <rPh sb="80" eb="82">
      <t>コウシン</t>
    </rPh>
    <rPh sb="84" eb="88">
      <t>チョウジュミョウカ</t>
    </rPh>
    <rPh sb="89" eb="90">
      <t>スス</t>
    </rPh>
    <rPh sb="106" eb="108">
      <t>コンゴ</t>
    </rPh>
    <rPh sb="109" eb="111">
      <t>ロウキュウ</t>
    </rPh>
    <rPh sb="111" eb="113">
      <t>シセツ</t>
    </rPh>
    <rPh sb="113" eb="115">
      <t>コウシン</t>
    </rPh>
    <rPh sb="115" eb="117">
      <t>ジギョウ</t>
    </rPh>
    <rPh sb="117" eb="118">
      <t>トウ</t>
    </rPh>
    <rPh sb="121" eb="124">
      <t>チホウサイ</t>
    </rPh>
    <rPh sb="125" eb="127">
      <t>ゾウカ</t>
    </rPh>
    <rPh sb="128" eb="130">
      <t>リュウイ</t>
    </rPh>
    <rPh sb="134" eb="136">
      <t>シセツ</t>
    </rPh>
    <rPh sb="137" eb="139">
      <t>イジ</t>
    </rPh>
    <rPh sb="139" eb="141">
      <t>カンリ</t>
    </rPh>
    <rPh sb="142" eb="145">
      <t>シュウヤクカ</t>
    </rPh>
    <rPh sb="146" eb="148">
      <t>ジョキャク</t>
    </rPh>
    <rPh sb="149" eb="150">
      <t>ム</t>
    </rPh>
    <rPh sb="152" eb="154">
      <t>ケントウ</t>
    </rPh>
    <rPh sb="155" eb="156">
      <t>スス</t>
    </rPh>
    <rPh sb="158" eb="161">
      <t>ロウキュウカ</t>
    </rPh>
    <rPh sb="161" eb="163">
      <t>タイサク</t>
    </rPh>
    <rPh sb="164" eb="165">
      <t>ト</t>
    </rPh>
    <rPh sb="166" eb="167">
      <t>ク</t>
    </rPh>
    <rPh sb="168" eb="17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</si>
  <si>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</si>
  <si>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</si>
  <si>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</si>
  <si>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</si>
  <si>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</si>
  <si>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</si>
  <si>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将来負担比率が平成30年度からマイナスになっているものの、類似団体と比較すると実質公債費比率ともに高い水準にある。　簡易水道統合までに導入した施設整備事業の地方債の償還が今後増加していくため、更なる実質公債費比率の増加が見込まれることから、公債費の適正化に取り組んでいく必要がある。</t>
    <rPh sb="1" eb="3">
      <t>ショウライ</t>
    </rPh>
    <rPh sb="3" eb="5">
      <t>フタン</t>
    </rPh>
    <rPh sb="5" eb="7">
      <t>ヒリツ</t>
    </rPh>
    <rPh sb="8" eb="10">
      <t>ヘイセイ</t>
    </rPh>
    <rPh sb="12" eb="14">
      <t>ネンド</t>
    </rPh>
    <rPh sb="30" eb="32">
      <t>ルイジ</t>
    </rPh>
    <rPh sb="32" eb="34">
      <t>ダンタイ</t>
    </rPh>
    <rPh sb="35" eb="37">
      <t>ヒカク</t>
    </rPh>
    <rPh sb="40" eb="42">
      <t>ジッシツ</t>
    </rPh>
    <rPh sb="42" eb="45">
      <t>コウサイヒ</t>
    </rPh>
    <rPh sb="45" eb="47">
      <t>ヒリツ</t>
    </rPh>
    <rPh sb="50" eb="51">
      <t>タカ</t>
    </rPh>
    <rPh sb="52" eb="54">
      <t>スイジュン</t>
    </rPh>
    <rPh sb="59" eb="61">
      <t>カンイ</t>
    </rPh>
    <rPh sb="61" eb="63">
      <t>スイドウ</t>
    </rPh>
    <rPh sb="63" eb="65">
      <t>トウゴウ</t>
    </rPh>
    <rPh sb="68" eb="70">
      <t>ドウニュウ</t>
    </rPh>
    <rPh sb="72" eb="74">
      <t>シセツ</t>
    </rPh>
    <rPh sb="74" eb="76">
      <t>セイビ</t>
    </rPh>
    <rPh sb="76" eb="78">
      <t>ジギョウ</t>
    </rPh>
    <rPh sb="83" eb="85">
      <t>ショウカン</t>
    </rPh>
    <rPh sb="86" eb="88">
      <t>コンゴ</t>
    </rPh>
    <rPh sb="88" eb="90">
      <t>ゾウカ</t>
    </rPh>
    <rPh sb="97" eb="98">
      <t>サラ</t>
    </rPh>
    <rPh sb="100" eb="102">
      <t>ジッシツ</t>
    </rPh>
    <rPh sb="102" eb="105">
      <t>コウサイヒ</t>
    </rPh>
    <rPh sb="105" eb="107">
      <t>ヒリツ</t>
    </rPh>
    <rPh sb="108" eb="110">
      <t>ゾウカ</t>
    </rPh>
    <rPh sb="111" eb="113">
      <t>ミコ</t>
    </rPh>
    <rPh sb="121" eb="124">
      <t>コウサイヒ</t>
    </rPh>
    <rPh sb="125" eb="128">
      <t>テキセイカ</t>
    </rPh>
    <rPh sb="129" eb="130">
      <t>ト</t>
    </rPh>
    <rPh sb="131" eb="132">
      <t>ク</t>
    </rPh>
    <rPh sb="136" eb="13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</si>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</sst>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9923-48A1-806E-246328FEF6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96846</c:v>
                </c:pt>
                <c:pt idx="1">
                  <c:v>144883</c:v>
                </c:pt>
                <c:pt idx="2">
                  <c:v>265741</c:v>
                </c:pt>
                <c:pt idx="3">
                  <c:v>158267</c:v>
                </c:pt>
                <c:pt idx="4">
                  <c:v>126036</c:v>
                </c:pt>
              </c:numCache>
            </c:numRef>
          </c:val>
          <c:smooth val="0"/>
          <c:extLst>
            <c:ext xmlns:c16="http://schemas.microsoft.com/office/drawing/2014/chart" uri="{C3380CC4-5D6E-409C-BE32-E72D297353CC}">
              <c16:uniqueId val="{00000001-9923-48A1-806E-246328FEF6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8.76</c:v>
                </c:pt>
                <c:pt idx="1">
                  <c:v>9.65</c:v>
                </c:pt>
                <c:pt idx="2">
                  <c:v>6.1</c:v>
                </c:pt>
                <c:pt idx="3">
                  <c:v>7.73</c:v>
                </c:pt>
                <c:pt idx="4">
                  <c:v>7.82</c:v>
                </c:pt>
              </c:numCache>
            </c:numRef>
          </c:val>
          <c:extLst>
            <c:ext xmlns:c16="http://schemas.microsoft.com/office/drawing/2014/chart" uri="{C3380CC4-5D6E-409C-BE32-E72D297353CC}">
              <c16:uniqueId val="{00000000-7413-470D-B990-F9C460BC78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16.2</c:v>
                </c:pt>
                <c:pt idx="1">
                  <c:v>16.63</c:v>
                </c:pt>
                <c:pt idx="2">
                  <c:v>16.39</c:v>
                </c:pt>
                <c:pt idx="3">
                  <c:v>17.38</c:v>
                </c:pt>
                <c:pt idx="4">
                  <c:v>14.53</c:v>
                </c:pt>
              </c:numCache>
            </c:numRef>
          </c:val>
          <c:extLst>
            <c:ext xmlns:c16="http://schemas.microsoft.com/office/drawing/2014/chart" uri="{C3380CC4-5D6E-409C-BE32-E72D297353CC}">
              <c16:uniqueId val="{00000001-7413-470D-B990-F9C460BC78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4.2300000000000004</c:v>
                </c:pt>
                <c:pt idx="1">
                  <c:v>1.07</c:v>
                </c:pt>
                <c:pt idx="2">
                  <c:v>-3.39</c:v>
                </c:pt>
                <c:pt idx="3">
                  <c:v>1.79</c:v>
                </c:pt>
                <c:pt idx="4">
                  <c:v>-3.06</c:v>
                </c:pt>
              </c:numCache>
            </c:numRef>
          </c:val>
          <c:smooth val="0"/>
          <c:extLst>
            <c:ext xmlns:c16="http://schemas.microsoft.com/office/drawing/2014/chart" uri="{C3380CC4-5D6E-409C-BE32-E72D297353CC}">
              <c16:uniqueId val="{00000002-7413-470D-B990-F9C460BC78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D4-4D8E-8D6E-7FCCC77AFD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D4-4D8E-8D6E-7FCCC77AFD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D4-4D8E-8D6E-7FCCC77AFD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D4-4D8E-8D6E-7FCCC77AFD9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9D4-4D8E-8D6E-7FCCC77AFD9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9D4-4D8E-8D6E-7FCCC77AFD9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0.06</c:v>
                </c:pt>
                <c:pt idx="4">
                  <c:v>#N/A</c:v>
                </c:pt>
                <c:pt idx="5">
                  <c:v>0</c:v>
                </c:pt>
                <c:pt idx="6">
                  <c:v>#N/A</c:v>
                </c:pt>
                <c:pt idx="7">
                  <c:v>0.02</c:v>
                </c:pt>
                <c:pt idx="8">
                  <c:v>#N/A</c:v>
                </c:pt>
                <c:pt idx="9">
                  <c:v>0</c:v>
                </c:pt>
              </c:numCache>
            </c:numRef>
          </c:val>
          <c:extLst>
            <c:ext xmlns:c16="http://schemas.microsoft.com/office/drawing/2014/chart" uri="{C3380CC4-5D6E-409C-BE32-E72D297353CC}">
              <c16:uniqueId val="{00000006-D9D4-4D8E-8D6E-7FCCC77AFD98}"/>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c:v>
                </c:pt>
                <c:pt idx="2">
                  <c:v>#N/A</c:v>
                </c:pt>
                <c:pt idx="3">
                  <c:v>3.31</c:v>
                </c:pt>
                <c:pt idx="4">
                  <c:v>#N/A</c:v>
                </c:pt>
                <c:pt idx="5">
                  <c:v>1.46</c:v>
                </c:pt>
                <c:pt idx="6">
                  <c:v>3.66</c:v>
                </c:pt>
                <c:pt idx="7">
                  <c:v>#N/A</c:v>
                </c:pt>
                <c:pt idx="8">
                  <c:v>#N/A</c:v>
                </c:pt>
                <c:pt idx="9">
                  <c:v>2.1</c:v>
                </c:pt>
              </c:numCache>
            </c:numRef>
          </c:val>
          <c:extLst>
            <c:ext xmlns:c16="http://schemas.microsoft.com/office/drawing/2014/chart" uri="{C3380CC4-5D6E-409C-BE32-E72D297353CC}">
              <c16:uniqueId val="{00000007-D9D4-4D8E-8D6E-7FCCC77AFD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8.76</c:v>
                </c:pt>
                <c:pt idx="2">
                  <c:v>#N/A</c:v>
                </c:pt>
                <c:pt idx="3">
                  <c:v>9.65</c:v>
                </c:pt>
                <c:pt idx="4">
                  <c:v>#N/A</c:v>
                </c:pt>
                <c:pt idx="5">
                  <c:v>6.09</c:v>
                </c:pt>
                <c:pt idx="6">
                  <c:v>#N/A</c:v>
                </c:pt>
                <c:pt idx="7">
                  <c:v>7.73</c:v>
                </c:pt>
                <c:pt idx="8">
                  <c:v>#N/A</c:v>
                </c:pt>
                <c:pt idx="9">
                  <c:v>7.82</c:v>
                </c:pt>
              </c:numCache>
            </c:numRef>
          </c:val>
          <c:extLst>
            <c:ext xmlns:c16="http://schemas.microsoft.com/office/drawing/2014/chart" uri="{C3380CC4-5D6E-409C-BE32-E72D297353CC}">
              <c16:uniqueId val="{00000008-D9D4-4D8E-8D6E-7FCCC77AFD9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9.0299999999999994</c:v>
                </c:pt>
                <c:pt idx="1">
                  <c:v>#N/A</c:v>
                </c:pt>
                <c:pt idx="2">
                  <c:v>6.42</c:v>
                </c:pt>
                <c:pt idx="3">
                  <c:v>#N/A</c:v>
                </c:pt>
                <c:pt idx="4">
                  <c:v>4.1500000000000004</c:v>
                </c:pt>
                <c:pt idx="5">
                  <c:v>#N/A</c:v>
                </c:pt>
                <c:pt idx="6">
                  <c:v>1.29</c:v>
                </c:pt>
                <c:pt idx="7">
                  <c:v>#N/A</c:v>
                </c:pt>
                <c:pt idx="8">
                  <c:v>#N/A</c:v>
                </c:pt>
                <c:pt idx="9">
                  <c:v>0</c:v>
                </c:pt>
              </c:numCache>
            </c:numRef>
          </c:val>
          <c:extLst>
            <c:ext xmlns:c16="http://schemas.microsoft.com/office/drawing/2014/chart" uri="{C3380CC4-5D6E-409C-BE32-E72D297353CC}">
              <c16:uniqueId val="{00000009-D9D4-4D8E-8D6E-7FCCC77AFD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265</c:v>
                </c:pt>
                <c:pt idx="5">
                  <c:v>273</c:v>
                </c:pt>
                <c:pt idx="8">
                  <c:v>282</c:v>
                </c:pt>
                <c:pt idx="11">
                  <c:v>302</c:v>
                </c:pt>
                <c:pt idx="14">
                  <c:v>297</c:v>
                </c:pt>
              </c:numCache>
            </c:numRef>
          </c:val>
          <c:extLst>
            <c:ext xmlns:c16="http://schemas.microsoft.com/office/drawing/2014/chart" uri="{C3380CC4-5D6E-409C-BE32-E72D297353CC}">
              <c16:uniqueId val="{00000000-1985-446B-B371-616F3889E4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1985-446B-B371-616F3889E4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1985-446B-B371-616F3889E4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59</c:v>
                </c:pt>
                <c:pt idx="6">
                  <c:v>67</c:v>
                </c:pt>
                <c:pt idx="9">
                  <c:v>82</c:v>
                </c:pt>
                <c:pt idx="12">
                  <c:v>82</c:v>
                </c:pt>
              </c:numCache>
            </c:numRef>
          </c:val>
          <c:extLst>
            <c:ext xmlns:c16="http://schemas.microsoft.com/office/drawing/2014/chart" uri="{C3380CC4-5D6E-409C-BE32-E72D297353CC}">
              <c16:uniqueId val="{00000003-1985-446B-B371-616F3889E4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c:v>
                </c:pt>
                <c:pt idx="3">
                  <c:v>30</c:v>
                </c:pt>
                <c:pt idx="6">
                  <c:v>32</c:v>
                </c:pt>
                <c:pt idx="9">
                  <c:v>30</c:v>
                </c:pt>
                <c:pt idx="12">
                  <c:v>76</c:v>
                </c:pt>
              </c:numCache>
            </c:numRef>
          </c:val>
          <c:extLst>
            <c:ext xmlns:c16="http://schemas.microsoft.com/office/drawing/2014/chart" uri="{C3380CC4-5D6E-409C-BE32-E72D297353CC}">
              <c16:uniqueId val="{00000004-1985-446B-B371-616F3889E4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85-446B-B371-616F3889E4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85-446B-B371-616F3889E4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455</c:v>
                </c:pt>
                <c:pt idx="3">
                  <c:v>445</c:v>
                </c:pt>
                <c:pt idx="6">
                  <c:v>451</c:v>
                </c:pt>
                <c:pt idx="9">
                  <c:v>423</c:v>
                </c:pt>
                <c:pt idx="12">
                  <c:v>384</c:v>
                </c:pt>
              </c:numCache>
            </c:numRef>
          </c:val>
          <c:extLst>
            <c:ext xmlns:c16="http://schemas.microsoft.com/office/drawing/2014/chart" uri="{C3380CC4-5D6E-409C-BE32-E72D297353CC}">
              <c16:uniqueId val="{00000007-1985-446B-B371-616F3889E4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290</c:v>
                </c:pt>
                <c:pt idx="2">
                  <c:v>#N/A</c:v>
                </c:pt>
                <c:pt idx="3">
                  <c:v>#N/A</c:v>
                </c:pt>
                <c:pt idx="4">
                  <c:v>273</c:v>
                </c:pt>
                <c:pt idx="5">
                  <c:v>#N/A</c:v>
                </c:pt>
                <c:pt idx="6">
                  <c:v>#N/A</c:v>
                </c:pt>
                <c:pt idx="7">
                  <c:v>279</c:v>
                </c:pt>
                <c:pt idx="8">
                  <c:v>#N/A</c:v>
                </c:pt>
                <c:pt idx="9">
                  <c:v>#N/A</c:v>
                </c:pt>
                <c:pt idx="10">
                  <c:v>244</c:v>
                </c:pt>
                <c:pt idx="11">
                  <c:v>#N/A</c:v>
                </c:pt>
                <c:pt idx="12">
                  <c:v>#N/A</c:v>
                </c:pt>
                <c:pt idx="13">
                  <c:v>256</c:v>
                </c:pt>
                <c:pt idx="14">
                  <c:v>#N/A</c:v>
                </c:pt>
              </c:numCache>
            </c:numRef>
          </c:val>
          <c:smooth val="0"/>
          <c:extLst>
            <c:ext xmlns:c16="http://schemas.microsoft.com/office/drawing/2014/chart" uri="{C3380CC4-5D6E-409C-BE32-E72D297353CC}">
              <c16:uniqueId val="{00000008-1985-446B-B371-616F3889E4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3131</c:v>
                </c:pt>
                <c:pt idx="5">
                  <c:v>3043</c:v>
                </c:pt>
                <c:pt idx="8">
                  <c:v>2964</c:v>
                </c:pt>
                <c:pt idx="11">
                  <c:v>2957</c:v>
                </c:pt>
                <c:pt idx="14">
                  <c:v>2855</c:v>
                </c:pt>
              </c:numCache>
            </c:numRef>
          </c:val>
          <c:extLst>
            <c:ext xmlns:c16="http://schemas.microsoft.com/office/drawing/2014/chart" uri="{C3380CC4-5D6E-409C-BE32-E72D297353CC}">
              <c16:uniqueId val="{00000000-22E4-468F-A796-441C657968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152</c:v>
                </c:pt>
                <c:pt idx="14">
                  <c:v>148</c:v>
                </c:pt>
              </c:numCache>
            </c:numRef>
          </c:val>
          <c:extLst>
            <c:ext xmlns:c16="http://schemas.microsoft.com/office/drawing/2014/chart" uri="{C3380CC4-5D6E-409C-BE32-E72D297353CC}">
              <c16:uniqueId val="{00000001-22E4-468F-A796-441C657968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1134</c:v>
                </c:pt>
                <c:pt idx="5">
                  <c:v>1256</c:v>
                </c:pt>
                <c:pt idx="8">
                  <c:v>1420</c:v>
                </c:pt>
                <c:pt idx="11">
                  <c:v>1766</c:v>
                </c:pt>
                <c:pt idx="14">
                  <c:v>1737</c:v>
                </c:pt>
              </c:numCache>
            </c:numRef>
          </c:val>
          <c:extLst>
            <c:ext xmlns:c16="http://schemas.microsoft.com/office/drawing/2014/chart" uri="{C3380CC4-5D6E-409C-BE32-E72D297353CC}">
              <c16:uniqueId val="{00000002-22E4-468F-A796-441C657968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4-468F-A796-441C657968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4-468F-A796-441C657968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4-468F-A796-441C657968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331</c:v>
                </c:pt>
                <c:pt idx="3">
                  <c:v>199</c:v>
                </c:pt>
                <c:pt idx="6">
                  <c:v>165</c:v>
                </c:pt>
                <c:pt idx="9">
                  <c:v>159</c:v>
                </c:pt>
                <c:pt idx="12">
                  <c:v>91</c:v>
                </c:pt>
              </c:numCache>
            </c:numRef>
          </c:val>
          <c:extLst>
            <c:ext xmlns:c16="http://schemas.microsoft.com/office/drawing/2014/chart" uri="{C3380CC4-5D6E-409C-BE32-E72D297353CC}">
              <c16:uniqueId val="{00000006-22E4-468F-A796-441C657968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635</c:v>
                </c:pt>
                <c:pt idx="3">
                  <c:v>603</c:v>
                </c:pt>
                <c:pt idx="6">
                  <c:v>553</c:v>
                </c:pt>
                <c:pt idx="9">
                  <c:v>483</c:v>
                </c:pt>
                <c:pt idx="12">
                  <c:v>421</c:v>
                </c:pt>
              </c:numCache>
            </c:numRef>
          </c:val>
          <c:extLst>
            <c:ext xmlns:c16="http://schemas.microsoft.com/office/drawing/2014/chart" uri="{C3380CC4-5D6E-409C-BE32-E72D297353CC}">
              <c16:uniqueId val="{00000007-22E4-468F-A796-441C657968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753</c:v>
                </c:pt>
                <c:pt idx="3">
                  <c:v>796</c:v>
                </c:pt>
                <c:pt idx="6">
                  <c:v>972</c:v>
                </c:pt>
                <c:pt idx="9">
                  <c:v>957</c:v>
                </c:pt>
                <c:pt idx="12">
                  <c:v>940</c:v>
                </c:pt>
              </c:numCache>
            </c:numRef>
          </c:val>
          <c:extLst>
            <c:ext xmlns:c16="http://schemas.microsoft.com/office/drawing/2014/chart" uri="{C3380CC4-5D6E-409C-BE32-E72D297353CC}">
              <c16:uniqueId val="{00000008-22E4-468F-A796-441C657968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c:v>
                </c:pt>
                <c:pt idx="3">
                  <c:v>80</c:v>
                </c:pt>
                <c:pt idx="6">
                  <c:v>69</c:v>
                </c:pt>
                <c:pt idx="9">
                  <c:v>58</c:v>
                </c:pt>
                <c:pt idx="12">
                  <c:v>58</c:v>
                </c:pt>
              </c:numCache>
            </c:numRef>
          </c:val>
          <c:extLst>
            <c:ext xmlns:c16="http://schemas.microsoft.com/office/drawing/2014/chart" uri="{C3380CC4-5D6E-409C-BE32-E72D297353CC}">
              <c16:uniqueId val="{00000009-22E4-468F-A796-441C657968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3154</c:v>
                </c:pt>
                <c:pt idx="3">
                  <c:v>3104</c:v>
                </c:pt>
                <c:pt idx="6">
                  <c:v>3085</c:v>
                </c:pt>
                <c:pt idx="9">
                  <c:v>3024</c:v>
                </c:pt>
                <c:pt idx="12">
                  <c:v>2977</c:v>
                </c:pt>
              </c:numCache>
            </c:numRef>
          </c:val>
          <c:extLst>
            <c:ext xmlns:c16="http://schemas.microsoft.com/office/drawing/2014/chart" uri="{C3380CC4-5D6E-409C-BE32-E72D297353CC}">
              <c16:uniqueId val="{0000000A-22E4-468F-A796-441C657968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701</c:v>
                </c:pt>
                <c:pt idx="2">
                  <c:v>#N/A</c:v>
                </c:pt>
                <c:pt idx="3">
                  <c:v>#N/A</c:v>
                </c:pt>
                <c:pt idx="4">
                  <c:v>483</c:v>
                </c:pt>
                <c:pt idx="5">
                  <c:v>#N/A</c:v>
                </c:pt>
                <c:pt idx="6">
                  <c:v>#N/A</c:v>
                </c:pt>
                <c:pt idx="7">
                  <c:v>458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E4-468F-A796-441C657968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510</c:v>
                </c:pt>
                <c:pt idx="1">
                  <c:v>521</c:v>
                </c:pt>
                <c:pt idx="2">
                  <c:v>431</c:v>
                </c:pt>
              </c:numCache>
            </c:numRef>
          </c:val>
          <c:extLst>
            <c:ext xmlns:c16="http://schemas.microsoft.com/office/drawing/2014/chart" uri="{C3380CC4-5D6E-409C-BE32-E72D297353CC}">
              <c16:uniqueId val="{00000000-92A0-4B12-AE3A-5A65C7E2EA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92A0-4B12-AE3A-5A65C7E2EA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872</c:v>
                </c:pt>
                <c:pt idx="1">
                  <c:v>1206</c:v>
                </c:pt>
                <c:pt idx="2">
                  <c:v>1268</c:v>
                </c:pt>
              </c:numCache>
            </c:numRef>
          </c:val>
          <c:extLst>
            <c:ext xmlns:c16="http://schemas.microsoft.com/office/drawing/2014/chart" uri="{C3380CC4-5D6E-409C-BE32-E72D297353CC}">
              <c16:uniqueId val="{00000002-92A0-4B12-AE3A-5A65C7E2EA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{BABEFCAC-0FB7-4F26-8495-1917C748981C}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FA3-4A2B-9CC6-7F6F098E37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{0A99D749-DD31-4BEE-B3B8-E6640749D271}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A3-4A2B-9CC6-7F6F098E37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{55BCB5D3-B349-43D4-B0FF-E7361B86960A}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A3-4A2B-9CC6-7F6F098E37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{256EF3FA-3253-4A57-9F7F-ED62F3E4296A}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A3-4A2B-9CC6-7F6F098E37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{6CB7835D-F865-4113-91F2-BE12B5B4CDF2}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A3-4A2B-9CC6-7F6F098E37F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{C06AE8EF-DE92-440F-B0DD-9C88C5C9BF92}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FA3-4A2B-9CC6-7F6F098E37F3}"/>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{A621072B-0FA1-4CD3-964F-2460026669BA}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FA3-4A2B-9CC6-7F6F098E37F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{FB280BD0-DDD8-49CA-B7E1-465F6E59B993}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FA3-4A2B-9CC6-7F6F098E37F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{C360ED8B-F167-4CC8-BE03-85074DBD6BE7}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FA3-4A2B-9CC6-7F6F098E37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51.6</c:v>
                </c:pt>
                <c:pt idx="16">
                  <c:v>52.6</c:v>
                </c:pt>
                <c:pt idx="24">
                  <c:v>53.4</c:v>
                </c:pt>
                <c:pt idx="32">
                  <c:v>53.7</c:v>
                </c:pt>
              </c:numCache>
            </c:numRef>
          </c:xVal>
          <c:yVal>
            <c:numRef>
              <c:f>公会計指標分析・財政指標組合せ分析表!$BP$51:$DC$51</c:f>
              <c:numCache>
                <c:formatCode>#,##0.0;"▲ "#,##0.0</c:formatCode>
                <c:ptCount val="40"/>
                <c:pt idx="0">
                  <c:v>24.7</c:v>
                </c:pt>
                <c:pt idx="8">
                  <c:v>17.3</c:v>
                </c:pt>
                <c:pt idx="16">
                  <c:v>16.100000000000001</c:v>
                </c:pt>
              </c:numCache>
            </c:numRef>
          </c:yVal>
          <c:smooth val="0"/>
          <c:extLst>
            <c:ext xmlns:c16="http://schemas.microsoft.com/office/drawing/2014/chart" uri="{C3380CC4-5D6E-409C-BE32-E72D297353CC}">
              <c16:uniqueId val="{00000009-4FA3-4A2B-9CC6-7F6F098E37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{6879CD5E-F911-441B-B7E1-7389CA178FD4}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FA3-4A2B-9CC6-7F6F098E37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{35388DE3-2624-4160-A1C5-2B3071084007}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A3-4A2B-9CC6-7F6F098E37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{72773F63-2625-4E9F-A583-32443C407440}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A3-4A2B-9CC6-7F6F098E37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{5F15F055-22A0-450B-BB16-3162106137DB}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A3-4A2B-9CC6-7F6F098E37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{5763CD91-926F-48AA-89C5-288867924411}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A3-4A2B-9CC6-7F6F098E37F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{1211AFFE-1B32-42E6-BA26-E37E841EC0DE}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FA3-4A2B-9CC6-7F6F098E37F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{E0B70964-06D3-46C8-95FA-B56A93212898}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FA3-4A2B-9CC6-7F6F098E37F3}"/>
                </c:ext>
              </c:extLst>
            </c:dLbl>
            <c:dLbl>
              <c:idx val="24"/>
              <c:layout>
                <c:manualLayout>
                  <c:x val="-3.129453022820749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{EB59793A-9A6D-4050-A449-7672E719B936}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FA3-4A2B-9CC6-7F6F098E37F3}"/>
                </c:ext>
              </c:extLst>
            </c:dLbl>
            <c:dLbl>
              <c:idx val="32"/>
              <c:layout>
                <c:manualLayout>
                  <c:x val="-3.286642089159923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{FF49879D-5100-4392-AD02-BBB881F2D809}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FA3-4A2B-9CC6-7F6F098E37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A3-4A2B-9CC6-7F6F098E37F3}"/>
            </c:ext>
          </c:extLst>
        </c:ser>
        <c:dLbls>
          <c:showLegendKey val="0"/>
          <c:showVal val="1"/>
          <c:showCatName val="0"/>
          <c:showSerName val="0"/>
          <c:showPercent val="0"/>
          <c:showBubbleSize val="0"/>
        </c:dLbls>
        <c:axId val="46179840"/>
        <c:axId val="46181760"/>
      </c:scatterChart>
      <c:valAx>
        <c:axId val="46179840"/>
        <c:scaling>
          <c:orientation val="minMax"/>
          <c:max val="61"/>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{08740304-CA5C-41A3-AD17-B5382333F0F8}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62E-4DE2-BFE8-1A12FD3CB5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{56BC63AD-A633-49E0-9B8D-B6F1DFD2093A}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2E-4DE2-BFE8-1A12FD3CB5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{71C23928-2507-4702-B720-830442CB4029}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2E-4DE2-BFE8-1A12FD3CB5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{19E01D38-19C5-443D-B99D-8B0CD770BE14}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2E-4DE2-BFE8-1A12FD3CB5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{DDF285A4-A6E9-426A-BEB4-A2CFEA7AE516}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2E-4DE2-BFE8-1A12FD3CB59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{79F7FA38-74CD-488E-84B8-86E77ED0BAC2}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62E-4DE2-BFE8-1A12FD3CB59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{0DB42E36-0BB1-48AE-BAC0-4425CED6413E}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62E-4DE2-BFE8-1A12FD3CB59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{73AA8025-4EBA-490C-9AD9-62A60E98A7DC}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62E-4DE2-BFE8-1A12FD3CB59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{5FC13E72-A331-4B82-97E8-162F295C3340}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62E-4DE2-BFE8-1A12FD3CB5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c:v>
                </c:pt>
                <c:pt idx="16">
                  <c:v>9.9</c:v>
                </c:pt>
                <c:pt idx="24">
                  <c:v>9.5</c:v>
                </c:pt>
                <c:pt idx="32">
                  <c:v>9.5</c:v>
                </c:pt>
              </c:numCache>
            </c:numRef>
          </c:xVal>
          <c:yVal>
            <c:numRef>
              <c:f>公会計指標分析・財政指標組合せ分析表!$BP$73:$DC$73</c:f>
              <c:numCache>
                <c:formatCode>#,##0.0;"▲ "#,##0.0</c:formatCode>
                <c:ptCount val="40"/>
                <c:pt idx="0">
                  <c:v>24.7</c:v>
                </c:pt>
                <c:pt idx="8">
                  <c:v>17.3</c:v>
                </c:pt>
                <c:pt idx="16">
                  <c:v>16.100000000000001</c:v>
                </c:pt>
              </c:numCache>
            </c:numRef>
          </c:yVal>
          <c:smooth val="0"/>
          <c:extLst>
            <c:ext xmlns:c16="http://schemas.microsoft.com/office/drawing/2014/chart" uri="{C3380CC4-5D6E-409C-BE32-E72D297353CC}">
              <c16:uniqueId val="{00000009-F62E-4DE2-BFE8-1A12FD3CB5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661988025988145E-2"/>
                  <c:y val="-0.1049881944534823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{770BB8B4-22A5-4BE5-89AE-5A53560BB31E}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62E-4DE2-BFE8-1A12FD3CB5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{ACC307C9-A07A-4F2C-98B7-70F484130A03}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2E-4DE2-BFE8-1A12FD3CB5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{5661225B-2CD3-4500-A951-5D9B67055A0D}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2E-4DE2-BFE8-1A12FD3CB5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{5378CF48-9802-4203-8001-1DC679A56EB9}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2E-4DE2-BFE8-1A12FD3CB5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{3166DF5F-7A38-4FB2-8F5B-C51F68EAB1F3}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2E-4DE2-BFE8-1A12FD3CB59B}"/>
                </c:ext>
              </c:extLst>
            </c:dLbl>
            <c:dLbl>
              <c:idx val="8"/>
              <c:layout>
                <c:manualLayout>
                  <c:x val="-3.61964305406225E-2"/>
                  <c:y val="-7.424205788450907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{4A7A5B43-C659-43B1-BE87-0CFE14F0F81A}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62E-4DE2-BFE8-1A12FD3CB59B}"/>
                </c:ext>
              </c:extLst>
            </c:dLbl>
            <c:dLbl>
              <c:idx val="16"/>
              <c:layout>
                <c:manualLayout>
                  <c:x val="-3.1697991619110633E-2"/>
                  <c:y val="-3.64006063399928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{4760E8F8-D511-4141-896C-7D1DE58A44B5}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62E-4DE2-BFE8-1A12FD3CB59B}"/>
                </c:ext>
              </c:extLst>
            </c:dLbl>
            <c:dLbl>
              <c:idx val="24"/>
              <c:layout>
                <c:manualLayout>
                  <c:x val="-1.8235628084249993E-2"/>
                  <c:y val="-6.71467429089661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{7215F4EC-7349-4E25-87E5-493665AF920F}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62E-4DE2-BFE8-1A12FD3CB59B}"/>
                </c:ext>
              </c:extLst>
            </c:dLbl>
            <c:dLbl>
              <c:idx val="32"/>
              <c:layout>
                <c:manualLayout>
                  <c:x val="-3.1570342725075584E-2"/>
                  <c:y val="-2.930529136445000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{7D54905C-5723-485C-BA2F-1445C5031D2E}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62E-4DE2-BFE8-1A12FD3CB5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2E-4DE2-BFE8-1A12FD3CB59B}"/>
            </c:ext>
          </c:extLst>
        </c:ser>
        <c:dLbls>
          <c:showLegendKey val="0"/>
          <c:showVal val="1"/>
          <c:showCatName val="0"/>
          <c:showSerName val="0"/>
          <c:showPercent val="0"/>
          <c:showBubbleSize val="0"/>
        </c:dLbls>
        <c:axId val="84219776"/>
        <c:axId val="84234240"/>
      </c:scatterChart>
      <c:valAx>
        <c:axId val="84219776"/>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実質公債比率の算定に用いられる分子構造で管理償還金は対前年度ひで</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百万円の減。公営企業債の元利償還金に対する繰入金は</a:t>
          </a:r>
          <a:r>
            <a:rPr kumimoji="1" lang="en-US" altLang="ja-JP" sz="1400">
              <a:latin typeface="ＭＳ ゴシック" pitchFamily="49" charset="-128"/>
              <a:ea typeface="ＭＳ ゴシック" pitchFamily="49" charset="-128"/>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増となっている。主な要因は　資本的収支および収益的収支に計上された繰出し決算額の増によるもの。今後とも個々の元利償還金等の数値を注視していく必要がある。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公債費は年々減少しているが、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公債比率は増加する見込み。</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昨年度に続き、令和元年度も将来負担率は発生していない。分子構造となる将来負担額の各項目は昨年度と対比して全て減少している。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多額の基金繰入や起債を予定しており、将来負担比率が発生すると想定している。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水道会計への赤字補てん分として繰出した額及び村有地売買等に伴う一時的な収入の減が、基金全体の減の主な要因となっている。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な新庁舎建設工事が開始予定であるため、公共施設等総合管理基金を取崩し対応予定の為、数年間はききんの総額が減少する予定である。また財政調整基金も他会計への赤字補てん分の繰出しが常態化しており、一般会計への影響が無視できな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国民健康保険事業会計についても保険税の改定が予定され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水道事業会計においては、令和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年度からの料金改定を計画しており、赤字補てん分の繰出し額減少が期待される。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　公共用又は公用に供する施設の新設、長寿命化、更新整備、統合等を行う事業いに使用する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今帰仁村庁舎の維持管理及び建設に関する基金、今帰仁村営火葬場の維持管理及び建設に関する基金、今帰仁村村有財産購入基金、今帰仁城跡環境整備事業基金を廃止し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を設立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今帰仁村うるおいと安らぎの村づくり応援基金　ふるさと納税寄付金を積立しそれを寄付金使途による事業に使用する。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今帰仁村ふるさと基金　ふるさとづくり事業（ハード・ソフト）に使用する。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今帰仁村福祉基金　村内における福祉活動の促進などに使用する。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今帰仁村職員の退職手当の支給に要する経費に不測が生じた際の財源に充てられる。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うるおいと安らぎのむらづくり応援基金（ふるさと納税）の増加によるもの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年度より本格的な新庁舎建設工事の開始に伴い、地方債と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今帰仁村公共施設等総合管理基金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を主な財源としてを充てる予定である。よって今後数年間は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基金残高は減少する見込み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水道会計への赤字補てん分の繰出しにより、対前年比で減少している。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今後の行政サービス拡大に備え積立額の増額を検討する。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昨年同様、減債基金への積立は行っていない為、基金の残額へ変更はない。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新庁舎建設等の大型事業完了後、積立額の増額を検討する。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本村は、緩やかに上昇傾向にあるものの、簡易水道を統合し平成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年度上水道への移行に向け、施設等を更新してきたため、全国平均及び類似団体平均を下回っている。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しかし県平均を上回っているため、各施設において老朽化が今後も進むことから、適切な時期を見極めつつ更新、長寿命化に取り組む必要がある。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124778</xdr:rowOff>
    </xdr:from>
    <xdr:to>
      <xdr:col>23</xdr:col>
      <xdr:colOff>136525</xdr:colOff>
      <xdr:row>30</xdr:row>
      <xdr:rowOff>54928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147655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71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4128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913755"/>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104987</xdr:rowOff>
    </xdr:from>
    <xdr:to>
      <xdr:col>15</xdr:col>
      <xdr:colOff>187325</xdr:colOff>
      <xdr:row>30</xdr:row>
      <xdr:rowOff>35137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155787</xdr:rowOff>
    </xdr:from>
    <xdr:to>
      <xdr:col>19</xdr:col>
      <xdr:colOff>136525</xdr:colOff>
      <xdr:row>29</xdr:row>
      <xdr:rowOff>170180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89936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29</xdr:row>
      <xdr:rowOff>155787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88137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152188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1765300" y="588137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債務償還比率は各平均を下回っているものの上昇傾向にある。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老朽施設更新事業等により、今後も地方債が増加することから歳入確保と歳出削減に努める必要がある。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44123</xdr:rowOff>
    </xdr:from>
    <xdr:to>
      <xdr:col>76</xdr:col>
      <xdr:colOff>73025</xdr:colOff>
      <xdr:row>29</xdr:row>
      <xdr:rowOff>145723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7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67000</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63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26080</xdr:rowOff>
    </xdr:from>
    <xdr:to>
      <xdr:col>72</xdr:col>
      <xdr:colOff>123825</xdr:colOff>
      <xdr:row>29</xdr:row>
      <xdr:rowOff>127680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7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76880</xdr:rowOff>
    </xdr:from>
    <xdr:to>
      <xdr:col>76</xdr:col>
      <xdr:colOff>22225</xdr:colOff>
      <xdr:row>29</xdr:row>
      <xdr:rowOff>94923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4084300" y="5820455"/>
          <a:ext cx="711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87576</xdr:rowOff>
    </xdr:from>
    <xdr:to>
      <xdr:col>68</xdr:col>
      <xdr:colOff>123825</xdr:colOff>
      <xdr:row>29</xdr:row>
      <xdr:rowOff>17726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6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138376</xdr:rowOff>
    </xdr:from>
    <xdr:to>
      <xdr:col>72</xdr:col>
      <xdr:colOff>73025</xdr:colOff>
      <xdr:row>29</xdr:row>
      <xdr:rowOff>76880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710501"/>
          <a:ext cx="762000" cy="1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60280</xdr:rowOff>
    </xdr:from>
    <xdr:to>
      <xdr:col>64</xdr:col>
      <xdr:colOff>123825</xdr:colOff>
      <xdr:row>28</xdr:row>
      <xdr:rowOff>161880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6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111080</xdr:rowOff>
    </xdr:from>
    <xdr:to>
      <xdr:col>68</xdr:col>
      <xdr:colOff>73025</xdr:colOff>
      <xdr:row>28</xdr:row>
      <xdr:rowOff>138376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5683205"/>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66757</xdr:rowOff>
    </xdr:from>
    <xdr:to>
      <xdr:col>60</xdr:col>
      <xdr:colOff>123825</xdr:colOff>
      <xdr:row>28</xdr:row>
      <xdr:rowOff>168357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111080</xdr:rowOff>
    </xdr:from>
    <xdr:to>
      <xdr:col>64</xdr:col>
      <xdr:colOff>73025</xdr:colOff>
      <xdr:row>28</xdr:row>
      <xdr:rowOff>117557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68320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144207</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54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34253</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6957</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40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13434</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41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147881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9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4354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696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154577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386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123553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223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141515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6223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105360</xdr:rowOff>
    </xdr:from>
    <xdr:to>
      <xdr:col>55</xdr:col>
      <xdr:colOff>50800</xdr:colOff>
      <xdr:row>42</xdr:row>
      <xdr:rowOff>35510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20287</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4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47753</xdr:rowOff>
    </xdr:from>
    <xdr:to>
      <xdr:col>50</xdr:col>
      <xdr:colOff>165100</xdr:colOff>
      <xdr:row>41</xdr:row>
      <xdr:rowOff>149353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98553</xdr:rowOff>
    </xdr:from>
    <xdr:to>
      <xdr:col>55</xdr:col>
      <xdr:colOff>0</xdr:colOff>
      <xdr:row>41</xdr:row>
      <xdr:rowOff>156160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7128003"/>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48606</xdr:rowOff>
    </xdr:from>
    <xdr:to>
      <xdr:col>46</xdr:col>
      <xdr:colOff>38100</xdr:colOff>
      <xdr:row>41</xdr:row>
      <xdr:rowOff>150206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98553</xdr:rowOff>
    </xdr:from>
    <xdr:to>
      <xdr:col>50</xdr:col>
      <xdr:colOff>114300</xdr:colOff>
      <xdr:row>41</xdr:row>
      <xdr:rowOff>99406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28003"/>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105897</xdr:rowOff>
    </xdr:from>
    <xdr:to>
      <xdr:col>41</xdr:col>
      <xdr:colOff>101600</xdr:colOff>
      <xdr:row>42</xdr:row>
      <xdr:rowOff>36047</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99406</xdr:rowOff>
    </xdr:from>
    <xdr:to>
      <xdr:col>45</xdr:col>
      <xdr:colOff>177800</xdr:colOff>
      <xdr:row>41</xdr:row>
      <xdr:rowOff>156697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28856"/>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53773</xdr:rowOff>
    </xdr:from>
    <xdr:to>
      <xdr:col>36</xdr:col>
      <xdr:colOff>165100</xdr:colOff>
      <xdr:row>41</xdr:row>
      <xdr:rowOff>155373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104573</xdr:rowOff>
    </xdr:from>
    <xdr:to>
      <xdr:col>41</xdr:col>
      <xdr:colOff>50800</xdr:colOff>
      <xdr:row>41</xdr:row>
      <xdr:rowOff>156697</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7134023"/>
          <a:ext cx="889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140480</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141333</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27174</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146500</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59</xdr:row>
      <xdr:rowOff>160020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478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132262</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151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66947</xdr:rowOff>
    </xdr:from>
    <xdr:to>
      <xdr:col>15</xdr:col>
      <xdr:colOff>50800</xdr:colOff>
      <xdr:row>59</xdr:row>
      <xdr:rowOff>99604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18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153307</xdr:rowOff>
    </xdr:from>
    <xdr:to>
      <xdr:col>6</xdr:col>
      <xdr:colOff>38100</xdr:colOff>
      <xdr:row>59</xdr:row>
      <xdr:rowOff>83457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32657</xdr:rowOff>
    </xdr:from>
    <xdr:to>
      <xdr:col>10</xdr:col>
      <xdr:colOff>114300</xdr:colOff>
      <xdr:row>59</xdr:row>
      <xdr:rowOff>66947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482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99984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7560</xdr:rowOff>
    </xdr:from>
    <xdr:to>
      <xdr:col>55</xdr:col>
      <xdr:colOff>50800</xdr:colOff>
      <xdr:row>63</xdr:row>
      <xdr:rowOff>109160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30437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66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7428</xdr:rowOff>
    </xdr:from>
    <xdr:to>
      <xdr:col>50</xdr:col>
      <xdr:colOff>165100</xdr:colOff>
      <xdr:row>63</xdr:row>
      <xdr:rowOff>109028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58228</xdr:rowOff>
    </xdr:from>
    <xdr:to>
      <xdr:col>55</xdr:col>
      <xdr:colOff>0</xdr:colOff>
      <xdr:row>63</xdr:row>
      <xdr:rowOff>58360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9639300" y="10859578"/>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9085</xdr:rowOff>
    </xdr:from>
    <xdr:to>
      <xdr:col>46</xdr:col>
      <xdr:colOff>38100</xdr:colOff>
      <xdr:row>63</xdr:row>
      <xdr:rowOff>110685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1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58228</xdr:rowOff>
    </xdr:from>
    <xdr:to>
      <xdr:col>50</xdr:col>
      <xdr:colOff>114300</xdr:colOff>
      <xdr:row>63</xdr:row>
      <xdr:rowOff>59885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5957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11235</xdr:rowOff>
    </xdr:from>
    <xdr:to>
      <xdr:col>41</xdr:col>
      <xdr:colOff>101600</xdr:colOff>
      <xdr:row>63</xdr:row>
      <xdr:rowOff>112835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59885</xdr:rowOff>
    </xdr:from>
    <xdr:to>
      <xdr:col>45</xdr:col>
      <xdr:colOff>177800</xdr:colOff>
      <xdr:row>63</xdr:row>
      <xdr:rowOff>62035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61235"/>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11371</xdr:rowOff>
    </xdr:from>
    <xdr:to>
      <xdr:col>36</xdr:col>
      <xdr:colOff>165100</xdr:colOff>
      <xdr:row>63</xdr:row>
      <xdr:rowOff>112971</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62035</xdr:rowOff>
    </xdr:from>
    <xdr:to>
      <xdr:col>41</xdr:col>
      <xdr:colOff>50800</xdr:colOff>
      <xdr:row>63</xdr:row>
      <xdr:rowOff>62171</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63385"/>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125555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58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127212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5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129362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58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129498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58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119562</xdr:rowOff>
    </xdr:from>
    <xdr:to>
      <xdr:col>24</xdr:col>
      <xdr:colOff>114300</xdr:colOff>
      <xdr:row>82</xdr:row>
      <xdr:rowOff>49712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142439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85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80373</xdr:rowOff>
    </xdr:from>
    <xdr:to>
      <xdr:col>20</xdr:col>
      <xdr:colOff>38100</xdr:colOff>
      <xdr:row>82</xdr:row>
      <xdr:rowOff>10523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131173</xdr:rowOff>
    </xdr:from>
    <xdr:to>
      <xdr:col>24</xdr:col>
      <xdr:colOff>63500</xdr:colOff>
      <xdr:row>81</xdr:row>
      <xdr:rowOff>170362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0186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39551</xdr:rowOff>
    </xdr:from>
    <xdr:to>
      <xdr:col>15</xdr:col>
      <xdr:colOff>101600</xdr:colOff>
      <xdr:row>81</xdr:row>
      <xdr:rowOff>141151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90351</xdr:rowOff>
    </xdr:from>
    <xdr:to>
      <xdr:col>19</xdr:col>
      <xdr:colOff>177800</xdr:colOff>
      <xdr:row>81</xdr:row>
      <xdr:rowOff>131173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9778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11793</xdr:rowOff>
    </xdr:from>
    <xdr:to>
      <xdr:col>10</xdr:col>
      <xdr:colOff>165100</xdr:colOff>
      <xdr:row>82</xdr:row>
      <xdr:rowOff>113393</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82</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397780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142421</xdr:rowOff>
    </xdr:from>
    <xdr:to>
      <xdr:col>6</xdr:col>
      <xdr:colOff>38100</xdr:colOff>
      <xdr:row>82</xdr:row>
      <xdr:rowOff>72571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21771</xdr:rowOff>
    </xdr:from>
    <xdr:to>
      <xdr:col>10</xdr:col>
      <xdr:colOff>114300</xdr:colOff>
      <xdr:row>82</xdr:row>
      <xdr:rowOff>62593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08067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27050</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157678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129920</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89098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864</xdr:rowOff>
    </xdr:from>
    <xdr:to>
      <xdr:col>55</xdr:col>
      <xdr:colOff>50800</xdr:colOff>
      <xdr:row>86</xdr:row>
      <xdr:rowOff>102464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87241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6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1245</xdr:rowOff>
    </xdr:from>
    <xdr:to>
      <xdr:col>50</xdr:col>
      <xdr:colOff>165100</xdr:colOff>
      <xdr:row>86</xdr:row>
      <xdr:rowOff>102845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51664</xdr:rowOff>
    </xdr:from>
    <xdr:to>
      <xdr:col>55</xdr:col>
      <xdr:colOff>0</xdr:colOff>
      <xdr:row>86</xdr:row>
      <xdr:rowOff>52045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7963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xdr:rowOff>
    </xdr:from>
    <xdr:to>
      <xdr:col>46</xdr:col>
      <xdr:colOff>38100</xdr:colOff>
      <xdr:row>86</xdr:row>
      <xdr:rowOff>103378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52045</xdr:rowOff>
    </xdr:from>
    <xdr:to>
      <xdr:col>50</xdr:col>
      <xdr:colOff>114300</xdr:colOff>
      <xdr:row>86</xdr:row>
      <xdr:rowOff>52578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79674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10237</xdr:rowOff>
    </xdr:from>
    <xdr:to>
      <xdr:col>41</xdr:col>
      <xdr:colOff>101600</xdr:colOff>
      <xdr:row>86</xdr:row>
      <xdr:rowOff>111837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52578</xdr:rowOff>
    </xdr:from>
    <xdr:to>
      <xdr:col>45</xdr:col>
      <xdr:colOff>177800</xdr:colOff>
      <xdr:row>86</xdr:row>
      <xdr:rowOff>61037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797278"/>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10313</xdr:rowOff>
    </xdr:from>
    <xdr:to>
      <xdr:col>36</xdr:col>
      <xdr:colOff>165100</xdr:colOff>
      <xdr:row>86</xdr:row>
      <xdr:rowOff>111913</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61037</xdr:rowOff>
    </xdr:from>
    <xdr:to>
      <xdr:col>41</xdr:col>
      <xdr:colOff>50800</xdr:colOff>
      <xdr:row>86</xdr:row>
      <xdr:rowOff>61113</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057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93972</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94505</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102964</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4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103040</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160927</xdr:rowOff>
    </xdr:from>
    <xdr:to>
      <xdr:col>24</xdr:col>
      <xdr:colOff>114300</xdr:colOff>
      <xdr:row>103</xdr:row>
      <xdr:rowOff>91077</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12354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133169</xdr:rowOff>
    </xdr:from>
    <xdr:to>
      <xdr:col>20</xdr:col>
      <xdr:colOff>38100</xdr:colOff>
      <xdr:row>103</xdr:row>
      <xdr:rowOff>63319</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12519</xdr:rowOff>
    </xdr:from>
    <xdr:to>
      <xdr:col>24</xdr:col>
      <xdr:colOff>63500</xdr:colOff>
      <xdr:row>103</xdr:row>
      <xdr:rowOff>40277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6718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12519</xdr:rowOff>
    </xdr:from>
    <xdr:to>
      <xdr:col>19</xdr:col>
      <xdr:colOff>177800</xdr:colOff>
      <xdr:row>103</xdr:row>
      <xdr:rowOff>169273</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flipV="1">
          <a:off x="2908300" y="176718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169273</xdr:rowOff>
    </xdr:from>
    <xdr:to>
      <xdr:col>15</xdr:col>
      <xdr:colOff>50800</xdr:colOff>
      <xdr:row>104</xdr:row>
      <xdr:rowOff>38644</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2019300" y="178286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149498</xdr:rowOff>
    </xdr:from>
    <xdr:to>
      <xdr:col>6</xdr:col>
      <xdr:colOff>38100</xdr:colOff>
      <xdr:row>104</xdr:row>
      <xdr:rowOff>79648</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28848</xdr:rowOff>
    </xdr:from>
    <xdr:to>
      <xdr:col>10</xdr:col>
      <xdr:colOff>114300</xdr:colOff>
      <xdr:row>104</xdr:row>
      <xdr:rowOff>38644</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785964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79846</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70775</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113908</xdr:rowOff>
    </xdr:from>
    <xdr:to>
      <xdr:col>55</xdr:col>
      <xdr:colOff>50800</xdr:colOff>
      <xdr:row>108</xdr:row>
      <xdr:rowOff>44058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45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28835</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37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116072</xdr:rowOff>
    </xdr:from>
    <xdr:to>
      <xdr:col>50</xdr:col>
      <xdr:colOff>165100</xdr:colOff>
      <xdr:row>108</xdr:row>
      <xdr:rowOff>46222</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4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164708</xdr:rowOff>
    </xdr:from>
    <xdr:to>
      <xdr:col>55</xdr:col>
      <xdr:colOff>0</xdr:colOff>
      <xdr:row>107</xdr:row>
      <xdr:rowOff>166872</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509858"/>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136675</xdr:rowOff>
    </xdr:from>
    <xdr:to>
      <xdr:col>46</xdr:col>
      <xdr:colOff>38100</xdr:colOff>
      <xdr:row>108</xdr:row>
      <xdr:rowOff>66825</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4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166872</xdr:rowOff>
    </xdr:from>
    <xdr:to>
      <xdr:col>50</xdr:col>
      <xdr:colOff>114300</xdr:colOff>
      <xdr:row>108</xdr:row>
      <xdr:rowOff>16025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512022"/>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142922</xdr:rowOff>
    </xdr:from>
    <xdr:to>
      <xdr:col>41</xdr:col>
      <xdr:colOff>101600</xdr:colOff>
      <xdr:row>108</xdr:row>
      <xdr:rowOff>73072</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4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16025</xdr:rowOff>
    </xdr:from>
    <xdr:to>
      <xdr:col>45</xdr:col>
      <xdr:colOff>177800</xdr:colOff>
      <xdr:row>108</xdr:row>
      <xdr:rowOff>22272</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532625"/>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141610</xdr:rowOff>
    </xdr:from>
    <xdr:to>
      <xdr:col>36</xdr:col>
      <xdr:colOff>165100</xdr:colOff>
      <xdr:row>108</xdr:row>
      <xdr:rowOff>71760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20960</xdr:rowOff>
    </xdr:from>
    <xdr:to>
      <xdr:col>41</xdr:col>
      <xdr:colOff>50800</xdr:colOff>
      <xdr:row>108</xdr:row>
      <xdr:rowOff>22272</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6972300" y="18537560"/>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37349</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27095" y="1855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57952</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50795" y="1857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64199</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61795" y="185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62887</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72795" y="1857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111942</xdr:rowOff>
    </xdr:from>
    <xdr:to>
      <xdr:col>85</xdr:col>
      <xdr:colOff>177800</xdr:colOff>
      <xdr:row>35</xdr:row>
      <xdr:rowOff>42092</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134819</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57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162742</xdr:rowOff>
    </xdr:from>
    <xdr:to>
      <xdr:col>85</xdr:col>
      <xdr:colOff>127000</xdr:colOff>
      <xdr:row>38</xdr:row>
      <xdr:rowOff>84365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5481300" y="5992042"/>
          <a:ext cx="8382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84365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65651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136434</xdr:rowOff>
    </xdr:from>
    <xdr:to>
      <xdr:col>72</xdr:col>
      <xdr:colOff>38100</xdr:colOff>
      <xdr:row>38</xdr:row>
      <xdr:rowOff>66584</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xdr:rowOff>
    </xdr:from>
    <xdr:to>
      <xdr:col>76</xdr:col>
      <xdr:colOff>114300</xdr:colOff>
      <xdr:row>38</xdr:row>
      <xdr:rowOff>50074</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653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15784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65129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39750</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77521</xdr:rowOff>
    </xdr:from>
    <xdr:to>
      <xdr:col>116</xdr:col>
      <xdr:colOff>114300</xdr:colOff>
      <xdr:row>39</xdr:row>
      <xdr:rowOff>7671</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100398</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44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128321</xdr:rowOff>
    </xdr:from>
    <xdr:to>
      <xdr:col>116</xdr:col>
      <xdr:colOff>63500</xdr:colOff>
      <xdr:row>40</xdr:row>
      <xdr:rowOff>30480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643421"/>
          <a:ext cx="8382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153874</xdr:rowOff>
    </xdr:from>
    <xdr:to>
      <xdr:col>107</xdr:col>
      <xdr:colOff>101600</xdr:colOff>
      <xdr:row>40</xdr:row>
      <xdr:rowOff>84024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33224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88848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156616</xdr:rowOff>
    </xdr:from>
    <xdr:to>
      <xdr:col>102</xdr:col>
      <xdr:colOff>165100</xdr:colOff>
      <xdr:row>40</xdr:row>
      <xdr:rowOff>86766</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33224</xdr:rowOff>
    </xdr:from>
    <xdr:to>
      <xdr:col>107</xdr:col>
      <xdr:colOff>50800</xdr:colOff>
      <xdr:row>40</xdr:row>
      <xdr:rowOff>35966</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89122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144729</xdr:rowOff>
    </xdr:from>
    <xdr:to>
      <xdr:col>98</xdr:col>
      <xdr:colOff>38100</xdr:colOff>
      <xdr:row>40</xdr:row>
      <xdr:rowOff>74879</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24079</xdr:rowOff>
    </xdr:from>
    <xdr:to>
      <xdr:col>102</xdr:col>
      <xdr:colOff>114300</xdr:colOff>
      <xdr:row>40</xdr:row>
      <xdr:rowOff>35966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656300" y="688207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75151</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77893</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66006</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42545</xdr:rowOff>
    </xdr:from>
    <xdr:to>
      <xdr:col>85</xdr:col>
      <xdr:colOff>177800</xdr:colOff>
      <xdr:row>58</xdr:row>
      <xdr:rowOff>144145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65422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xdr:rowOff>
    </xdr:from>
    <xdr:to>
      <xdr:col>81</xdr:col>
      <xdr:colOff>101600</xdr:colOff>
      <xdr:row>58</xdr:row>
      <xdr:rowOff>117475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66675</xdr:rowOff>
    </xdr:from>
    <xdr:to>
      <xdr:col>85</xdr:col>
      <xdr:colOff>127000</xdr:colOff>
      <xdr:row>58</xdr:row>
      <xdr:rowOff>93345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010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66675</xdr:rowOff>
    </xdr:from>
    <xdr:to>
      <xdr:col>81</xdr:col>
      <xdr:colOff>50800</xdr:colOff>
      <xdr:row>58</xdr:row>
      <xdr:rowOff>95250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4592300" y="10010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xdr:rowOff>
    </xdr:from>
    <xdr:to>
      <xdr:col>72</xdr:col>
      <xdr:colOff>38100</xdr:colOff>
      <xdr:row>58</xdr:row>
      <xdr:rowOff>104140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53340</xdr:rowOff>
    </xdr:from>
    <xdr:to>
      <xdr:col>76</xdr:col>
      <xdr:colOff>114300</xdr:colOff>
      <xdr:row>58</xdr:row>
      <xdr:rowOff>95250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128270</xdr:rowOff>
    </xdr:from>
    <xdr:to>
      <xdr:col>67</xdr:col>
      <xdr:colOff>101600</xdr:colOff>
      <xdr:row>58</xdr:row>
      <xdr:rowOff>58420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xdr:rowOff>
    </xdr:from>
    <xdr:to>
      <xdr:col>71</xdr:col>
      <xdr:colOff>177800</xdr:colOff>
      <xdr:row>58</xdr:row>
      <xdr:rowOff>53340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9951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134002</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120667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74947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71958</xdr:rowOff>
    </xdr:from>
    <xdr:to>
      <xdr:col>116</xdr:col>
      <xdr:colOff>114300</xdr:colOff>
      <xdr:row>64</xdr:row>
      <xdr:rowOff>2108</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8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158335</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7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72644</xdr:rowOff>
    </xdr:from>
    <xdr:to>
      <xdr:col>112</xdr:col>
      <xdr:colOff>38100</xdr:colOff>
      <xdr:row>64</xdr:row>
      <xdr:rowOff>2794</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122758</xdr:rowOff>
    </xdr:from>
    <xdr:to>
      <xdr:col>116</xdr:col>
      <xdr:colOff>63500</xdr:colOff>
      <xdr:row>63</xdr:row>
      <xdr:rowOff>123444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9241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55652</xdr:rowOff>
    </xdr:from>
    <xdr:to>
      <xdr:col>107</xdr:col>
      <xdr:colOff>101600</xdr:colOff>
      <xdr:row>63</xdr:row>
      <xdr:rowOff>157252</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8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106452</xdr:rowOff>
    </xdr:from>
    <xdr:to>
      <xdr:col>111</xdr:col>
      <xdr:colOff>177800</xdr:colOff>
      <xdr:row>63</xdr:row>
      <xdr:rowOff>123444</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0434300" y="10907802"/>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57252</xdr:rowOff>
    </xdr:from>
    <xdr:to>
      <xdr:col>102</xdr:col>
      <xdr:colOff>165100</xdr:colOff>
      <xdr:row>63</xdr:row>
      <xdr:rowOff>158852</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8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106452</xdr:rowOff>
    </xdr:from>
    <xdr:to>
      <xdr:col>107</xdr:col>
      <xdr:colOff>50800</xdr:colOff>
      <xdr:row>63</xdr:row>
      <xdr:rowOff>108052</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90780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57633</xdr:rowOff>
    </xdr:from>
    <xdr:to>
      <xdr:col>98</xdr:col>
      <xdr:colOff>38100</xdr:colOff>
      <xdr:row>63</xdr:row>
      <xdr:rowOff>159233</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8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108052</xdr:rowOff>
    </xdr:from>
    <xdr:to>
      <xdr:col>102</xdr:col>
      <xdr:colOff>114300</xdr:colOff>
      <xdr:row>63</xdr:row>
      <xdr:rowOff>108433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9094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165371</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148379</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9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149979</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95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150360</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9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10886</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49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149679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117021</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77651</xdr:rowOff>
    </xdr:from>
    <xdr:to>
      <xdr:col>67</xdr:col>
      <xdr:colOff>101600</xdr:colOff>
      <xdr:row>103</xdr:row>
      <xdr:rowOff>7801</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128451</xdr:rowOff>
    </xdr:from>
    <xdr:to>
      <xdr:col>71</xdr:col>
      <xdr:colOff>177800</xdr:colOff>
      <xdr:row>107</xdr:row>
      <xdr:rowOff>84364</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7616351"/>
          <a:ext cx="889000" cy="8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24328</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1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100-000037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100-000039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100-00003B03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38354</xdr:rowOff>
    </xdr:from>
    <xdr:to>
      <xdr:col>116</xdr:col>
      <xdr:colOff>114300</xdr:colOff>
      <xdr:row>108</xdr:row>
      <xdr:rowOff>139954</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21107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124731</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100-000047030000}"/>
            </a:ext>
          </a:extLst>
        </xdr:cNvPr>
        <xdr:cNvSpPr txBox="1"/>
      </xdr:nvSpPr>
      <xdr:spPr>
        <a:xfrm>
          <a:off x="22199600" y="184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38354</xdr:rowOff>
    </xdr:from>
    <xdr:to>
      <xdr:col>112</xdr:col>
      <xdr:colOff>38100</xdr:colOff>
      <xdr:row>108</xdr:row>
      <xdr:rowOff>139954</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12725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89154</xdr:rowOff>
    </xdr:from>
    <xdr:to>
      <xdr:col>116</xdr:col>
      <xdr:colOff>63500</xdr:colOff>
      <xdr:row>108</xdr:row>
      <xdr:rowOff>89154</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1323300" y="18605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39115</xdr:rowOff>
    </xdr:from>
    <xdr:to>
      <xdr:col>107</xdr:col>
      <xdr:colOff>101600</xdr:colOff>
      <xdr:row>108</xdr:row>
      <xdr:rowOff>140715</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0383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89154</xdr:rowOff>
    </xdr:from>
    <xdr:to>
      <xdr:col>111</xdr:col>
      <xdr:colOff>177800</xdr:colOff>
      <xdr:row>108</xdr:row>
      <xdr:rowOff>89915</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0434300" y="186057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39878</xdr:rowOff>
    </xdr:from>
    <xdr:to>
      <xdr:col>102</xdr:col>
      <xdr:colOff>165100</xdr:colOff>
      <xdr:row>108</xdr:row>
      <xdr:rowOff>141478</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9494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89915</xdr:rowOff>
    </xdr:from>
    <xdr:to>
      <xdr:col>107</xdr:col>
      <xdr:colOff>50800</xdr:colOff>
      <xdr:row>108</xdr:row>
      <xdr:rowOff>90678</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9545300" y="1860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164085</xdr:rowOff>
    </xdr:from>
    <xdr:to>
      <xdr:col>98</xdr:col>
      <xdr:colOff>38100</xdr:colOff>
      <xdr:row>108</xdr:row>
      <xdr:rowOff>94235</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86055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43435</xdr:rowOff>
    </xdr:from>
    <xdr:to>
      <xdr:col>102</xdr:col>
      <xdr:colOff>114300</xdr:colOff>
      <xdr:row>108</xdr:row>
      <xdr:rowOff>90678</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656300" y="18560035"/>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8" name="n_1aveValue【公民館】&#10;一人当たり面積">
          <a:extLst>
            <a:ext uri="{FF2B5EF4-FFF2-40B4-BE49-F238E27FC236}">
              <a16:creationId xmlns:a16="http://schemas.microsoft.com/office/drawing/2014/main" id="{00000000-0008-0000-0100-00005003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9" name="n_2aveValue【公民館】&#10;一人当たり面積">
          <a:extLst>
            <a:ext uri="{FF2B5EF4-FFF2-40B4-BE49-F238E27FC236}">
              <a16:creationId xmlns:a16="http://schemas.microsoft.com/office/drawing/2014/main" id="{00000000-0008-0000-0100-00005103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0" name="n_3aveValue【公民館】&#10;一人当たり面積">
          <a:extLst>
            <a:ext uri="{FF2B5EF4-FFF2-40B4-BE49-F238E27FC236}">
              <a16:creationId xmlns:a16="http://schemas.microsoft.com/office/drawing/2014/main" id="{00000000-0008-0000-0100-00005203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a:extLst>
            <a:ext uri="{FF2B5EF4-FFF2-40B4-BE49-F238E27FC236}">
              <a16:creationId xmlns:a16="http://schemas.microsoft.com/office/drawing/2014/main" id="{00000000-0008-0000-0100-000053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131081</xdr:rowOff>
    </xdr:from>
    <xdr:ext cx="469744" cy="259045"/>
    <xdr:sp macro="" textlink="">
      <xdr:nvSpPr>
        <xdr:cNvPr id="852" name="n_1mainValue【公民館】&#10;一人当たり面積">
          <a:extLst>
            <a:ext uri="{FF2B5EF4-FFF2-40B4-BE49-F238E27FC236}">
              <a16:creationId xmlns:a16="http://schemas.microsoft.com/office/drawing/2014/main" id="{00000000-0008-0000-0100-000054030000}"/>
            </a:ext>
          </a:extLst>
        </xdr:cNvPr>
        <xdr:cNvSpPr txBox="1"/>
      </xdr:nvSpPr>
      <xdr:spPr>
        <a:xfrm>
          <a:off x="21075727"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131842</xdr:rowOff>
    </xdr:from>
    <xdr:ext cx="469744" cy="259045"/>
    <xdr:sp macro="" textlink="">
      <xdr:nvSpPr>
        <xdr:cNvPr id="853" name="n_2mainValue【公民館】&#10;一人当たり面積">
          <a:extLst>
            <a:ext uri="{FF2B5EF4-FFF2-40B4-BE49-F238E27FC236}">
              <a16:creationId xmlns:a16="http://schemas.microsoft.com/office/drawing/2014/main" id="{00000000-0008-0000-0100-000055030000}"/>
            </a:ext>
          </a:extLst>
        </xdr:cNvPr>
        <xdr:cNvSpPr txBox="1"/>
      </xdr:nvSpPr>
      <xdr:spPr>
        <a:xfrm>
          <a:off x="20199427"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132605</xdr:rowOff>
    </xdr:from>
    <xdr:ext cx="469744" cy="259045"/>
    <xdr:sp macro="" textlink="">
      <xdr:nvSpPr>
        <xdr:cNvPr id="854" name="n_3mainValue【公民館】&#10;一人当たり面積">
          <a:extLst>
            <a:ext uri="{FF2B5EF4-FFF2-40B4-BE49-F238E27FC236}">
              <a16:creationId xmlns:a16="http://schemas.microsoft.com/office/drawing/2014/main" id="{00000000-0008-0000-0100-000056030000}"/>
            </a:ext>
          </a:extLst>
        </xdr:cNvPr>
        <xdr:cNvSpPr txBox="1"/>
      </xdr:nvSpPr>
      <xdr:spPr>
        <a:xfrm>
          <a:off x="19310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85362</xdr:rowOff>
    </xdr:from>
    <xdr:ext cx="469744" cy="259045"/>
    <xdr:sp macro="" textlink="">
      <xdr:nvSpPr>
        <xdr:cNvPr id="855" name="n_4mainValue【公民館】&#10;一人当たり面積">
          <a:extLst>
            <a:ext uri="{FF2B5EF4-FFF2-40B4-BE49-F238E27FC236}">
              <a16:creationId xmlns:a16="http://schemas.microsoft.com/office/drawing/2014/main" id="{00000000-0008-0000-0100-000057030000}"/>
            </a:ext>
          </a:extLst>
        </xdr:cNvPr>
        <xdr:cNvSpPr txBox="1"/>
      </xdr:nvSpPr>
      <xdr:spPr>
        <a:xfrm>
          <a:off x="18421427"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は有形固定資産減価償却率が全国、沖縄県平均を上回っている。現在、村道古宇利一周線道路改築事業および村道越地与比地小浜原線改良事業を進めているが、今後もその他道路の老朽化対策が必要となってく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公営住宅については、平成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年度に仲宗根団地、平成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年度に兼次第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団地を建築したことにより、類似団体、全国平均を下回っている。現在、湧川団地の建替えを予定しているため、今後、有形固定資産減価償却率の低下が予想される。</a:t>
          </a:r>
        </a:p>
        <a:p>
          <a:r>
            <a:rPr kumimoji="1" lang="ja-JP" altLang="en-US" sz="1100">
              <a:latin typeface="ＭＳ Ｐゴシック" panose="020B0600070205080204" pitchFamily="50" charset="-128"/>
              <a:ea typeface="ＭＳ Ｐゴシック" panose="020B0600070205080204" pitchFamily="50" charset="-128"/>
            </a:rPr>
            <a:t>港湾・漁港について、村には運天、古宇利の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つの漁港がある。漁村地域整備交付金事業にて運天漁港の整備を進めており、今後有形固定資産減価償却率の低下が認められる。</a:t>
          </a:r>
        </a:p>
        <a:p>
          <a:r>
            <a:rPr kumimoji="1" lang="ja-JP" altLang="en-US" sz="1100">
              <a:latin typeface="ＭＳ Ｐゴシック" panose="020B0600070205080204" pitchFamily="50" charset="-128"/>
              <a:ea typeface="ＭＳ Ｐゴシック" panose="020B0600070205080204" pitchFamily="50" charset="-128"/>
            </a:rPr>
            <a:t>認定こども園・保育所・幼稚園は、令和元年度に認定こども園が完成し、それに伴い公立幼稚園全て、公立保育所を一ヶ所閉園したため、有形固定資産減価償却率が下がっている。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学校施設は平成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年度に統合中学校を開校、平成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年度に古宇利小学校を廃校し、村立天底小学校と統合する等施設の統廃合を進めてきている。それにより類似団体、全国平均よりも低い数値となっている。公共施設個別計画にて、建築から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年以上経過する今帰仁小学校の建替えを計画している。村の各種事業計画の財源負担の調整を図りながら、計画を進めていく。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公民館の有形固定資産減価償却率が</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％と高いが、本村唯一の公民館「中央公民館」が建築から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年を過ぎていることから、高い数値となっている。耐力度調査、耐震調査等を行い、長寿命化改修が実施可能な場合は長寿命化改修を実施する予定である。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44994</xdr:rowOff>
    </xdr:from>
    <xdr:to>
      <xdr:col>24</xdr:col>
      <xdr:colOff>114300</xdr:colOff>
      <xdr:row>40</xdr:row>
      <xdr:rowOff>146594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45176</xdr:rowOff>
    </xdr:from>
    <xdr:to>
      <xdr:col>24</xdr:col>
      <xdr:colOff>63500</xdr:colOff>
      <xdr:row>40</xdr:row>
      <xdr:rowOff>95794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0317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129903</xdr:rowOff>
    </xdr:from>
    <xdr:to>
      <xdr:col>15</xdr:col>
      <xdr:colOff>101600</xdr:colOff>
      <xdr:row>40</xdr:row>
      <xdr:rowOff>60053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9253</xdr:rowOff>
    </xdr:from>
    <xdr:to>
      <xdr:col>19</xdr:col>
      <xdr:colOff>177800</xdr:colOff>
      <xdr:row>40</xdr:row>
      <xdr:rowOff>45176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672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148046</xdr:rowOff>
    </xdr:from>
    <xdr:to>
      <xdr:col>15</xdr:col>
      <xdr:colOff>50800</xdr:colOff>
      <xdr:row>40</xdr:row>
      <xdr:rowOff>9253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345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72753</xdr:rowOff>
    </xdr:from>
    <xdr:to>
      <xdr:col>6</xdr:col>
      <xdr:colOff>38100</xdr:colOff>
      <xdr:row>40</xdr:row>
      <xdr:rowOff>2903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123553</xdr:rowOff>
    </xdr:from>
    <xdr:to>
      <xdr:col>10</xdr:col>
      <xdr:colOff>114300</xdr:colOff>
      <xdr:row>39</xdr:row>
      <xdr:rowOff>148046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101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165480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40911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41</xdr:row>
      <xdr:rowOff>5334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86562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12192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8701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54119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143691</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2249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109401</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73478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1547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68399</xdr:rowOff>
    </xdr:from>
    <xdr:to>
      <xdr:col>6</xdr:col>
      <xdr:colOff>38100</xdr:colOff>
      <xdr:row>59</xdr:row>
      <xdr:rowOff>169999</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119199</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130300" y="1015473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5278</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15076</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64643</xdr:rowOff>
    </xdr:from>
    <xdr:to>
      <xdr:col>55</xdr:col>
      <xdr:colOff>50800</xdr:colOff>
      <xdr:row>61</xdr:row>
      <xdr:rowOff>166243</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43070</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66357</xdr:rowOff>
    </xdr:from>
    <xdr:to>
      <xdr:col>50</xdr:col>
      <xdr:colOff>165100</xdr:colOff>
      <xdr:row>61</xdr:row>
      <xdr:rowOff>167957</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5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115443</xdr:rowOff>
    </xdr:from>
    <xdr:to>
      <xdr:col>55</xdr:col>
      <xdr:colOff>0</xdr:colOff>
      <xdr:row>61</xdr:row>
      <xdr:rowOff>117157</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57389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68644</xdr:rowOff>
    </xdr:from>
    <xdr:to>
      <xdr:col>46</xdr:col>
      <xdr:colOff>38100</xdr:colOff>
      <xdr:row>61</xdr:row>
      <xdr:rowOff>170244</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117157</xdr:rowOff>
    </xdr:from>
    <xdr:to>
      <xdr:col>50</xdr:col>
      <xdr:colOff>114300</xdr:colOff>
      <xdr:row>61</xdr:row>
      <xdr:rowOff>119444</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57560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72072</xdr:rowOff>
    </xdr:from>
    <xdr:to>
      <xdr:col>41</xdr:col>
      <xdr:colOff>101600</xdr:colOff>
      <xdr:row>62</xdr:row>
      <xdr:rowOff>2222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119444</xdr:rowOff>
    </xdr:from>
    <xdr:to>
      <xdr:col>45</xdr:col>
      <xdr:colOff>177800</xdr:colOff>
      <xdr:row>61</xdr:row>
      <xdr:rowOff>122872</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57789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125794</xdr:rowOff>
    </xdr:from>
    <xdr:to>
      <xdr:col>36</xdr:col>
      <xdr:colOff>165100</xdr:colOff>
      <xdr:row>62</xdr:row>
      <xdr:rowOff>55944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122872</xdr:rowOff>
    </xdr:from>
    <xdr:to>
      <xdr:col>41</xdr:col>
      <xdr:colOff>50800</xdr:colOff>
      <xdr:row>62</xdr:row>
      <xdr:rowOff>5144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6972300" y="10581322"/>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159084</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6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161371</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6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164799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47071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6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87449</xdr:rowOff>
    </xdr:from>
    <xdr:to>
      <xdr:col>20</xdr:col>
      <xdr:colOff>38100</xdr:colOff>
      <xdr:row>107</xdr:row>
      <xdr:rowOff>17599</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107</xdr:row>
      <xdr:rowOff>2721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3797300" y="1831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138249</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102326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019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49893</xdr:rowOff>
    </xdr:from>
    <xdr:to>
      <xdr:col>6</xdr:col>
      <xdr:colOff>38100</xdr:colOff>
      <xdr:row>105</xdr:row>
      <xdr:rowOff>151493</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100693</xdr:rowOff>
    </xdr:from>
    <xdr:to>
      <xdr:col>10</xdr:col>
      <xdr:colOff>114300</xdr:colOff>
      <xdr:row>106</xdr:row>
      <xdr:rowOff>66402</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810294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8726</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142620</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165281</xdr:rowOff>
    </xdr:from>
    <xdr:to>
      <xdr:col>55</xdr:col>
      <xdr:colOff>50800</xdr:colOff>
      <xdr:row>108</xdr:row>
      <xdr:rowOff>95431</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80208</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42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44631</xdr:rowOff>
    </xdr:from>
    <xdr:to>
      <xdr:col>55</xdr:col>
      <xdr:colOff>0</xdr:colOff>
      <xdr:row>108</xdr:row>
      <xdr:rowOff>45720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5612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167458</xdr:rowOff>
    </xdr:from>
    <xdr:to>
      <xdr:col>46</xdr:col>
      <xdr:colOff>38100</xdr:colOff>
      <xdr:row>108</xdr:row>
      <xdr:rowOff>97608</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46808</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750300" y="185623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169636</xdr:rowOff>
    </xdr:from>
    <xdr:to>
      <xdr:col>41</xdr:col>
      <xdr:colOff>101600</xdr:colOff>
      <xdr:row>108</xdr:row>
      <xdr:rowOff>99786</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46808</xdr:rowOff>
    </xdr:from>
    <xdr:to>
      <xdr:col>45</xdr:col>
      <xdr:colOff>177800</xdr:colOff>
      <xdr:row>108</xdr:row>
      <xdr:rowOff>48986</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5634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169636</xdr:rowOff>
    </xdr:from>
    <xdr:to>
      <xdr:col>36</xdr:col>
      <xdr:colOff>165100</xdr:colOff>
      <xdr:row>108</xdr:row>
      <xdr:rowOff>99786</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48986</xdr:rowOff>
    </xdr:from>
    <xdr:to>
      <xdr:col>41</xdr:col>
      <xdr:colOff>50800</xdr:colOff>
      <xdr:row>108</xdr:row>
      <xdr:rowOff>48986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972300" y="1856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88735</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90913</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90913</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2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76019</xdr:rowOff>
    </xdr:from>
    <xdr:to>
      <xdr:col>85</xdr:col>
      <xdr:colOff>177800</xdr:colOff>
      <xdr:row>39</xdr:row>
      <xdr:rowOff>6169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6268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54446</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200-0000B3010000}"/>
            </a:ext>
          </a:extLst>
        </xdr:cNvPr>
        <xdr:cNvSpPr txBox="1"/>
      </xdr:nvSpPr>
      <xdr:spPr>
        <a:xfrm>
          <a:off x="16357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126819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5481300" y="659293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77833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4592300" y="654394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95613</xdr:rowOff>
    </xdr:from>
    <xdr:to>
      <xdr:col>72</xdr:col>
      <xdr:colOff>38100</xdr:colOff>
      <xdr:row>38</xdr:row>
      <xdr:rowOff>25763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365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146413</xdr:rowOff>
    </xdr:from>
    <xdr:to>
      <xdr:col>76</xdr:col>
      <xdr:colOff>114300</xdr:colOff>
      <xdr:row>38</xdr:row>
      <xdr:rowOff>28847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3703300" y="64900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119760</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96174</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4389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42290</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3500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145869</xdr:rowOff>
    </xdr:from>
    <xdr:to>
      <xdr:col>116</xdr:col>
      <xdr:colOff>114300</xdr:colOff>
      <xdr:row>38</xdr:row>
      <xdr:rowOff>76019</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21107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168746</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2199600" y="634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150692</xdr:rowOff>
    </xdr:from>
    <xdr:to>
      <xdr:col>112</xdr:col>
      <xdr:colOff>38100</xdr:colOff>
      <xdr:row>38</xdr:row>
      <xdr:rowOff>80842</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1272500" y="6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25219</xdr:rowOff>
    </xdr:from>
    <xdr:to>
      <xdr:col>116</xdr:col>
      <xdr:colOff>63500</xdr:colOff>
      <xdr:row>38</xdr:row>
      <xdr:rowOff>30042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1323300" y="6540319"/>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157616</xdr:rowOff>
    </xdr:from>
    <xdr:to>
      <xdr:col>107</xdr:col>
      <xdr:colOff>101600</xdr:colOff>
      <xdr:row>38</xdr:row>
      <xdr:rowOff>87765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6501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30042</xdr:rowOff>
    </xdr:from>
    <xdr:to>
      <xdr:col>111</xdr:col>
      <xdr:colOff>177800</xdr:colOff>
      <xdr:row>38</xdr:row>
      <xdr:rowOff>36966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0434300" y="6545142"/>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4379</xdr:rowOff>
    </xdr:from>
    <xdr:to>
      <xdr:col>102</xdr:col>
      <xdr:colOff>165100</xdr:colOff>
      <xdr:row>38</xdr:row>
      <xdr:rowOff>105979</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9494500" y="65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36966</xdr:rowOff>
    </xdr:from>
    <xdr:to>
      <xdr:col>107</xdr:col>
      <xdr:colOff>50800</xdr:colOff>
      <xdr:row>38</xdr:row>
      <xdr:rowOff>55179</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45300" y="6552066"/>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97369</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2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104293</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2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122505</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29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3" name="【保健センター・保健所】&#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00000000-0008-0000-0200-000023020000}"/>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2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200-00004A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200-00004C02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200-00004E020000}"/>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00000000-0008-0000-0200-00005A020000}"/>
            </a:ext>
          </a:extLst>
        </xdr:cNvPr>
        <xdr:cNvSpPr txBox="1"/>
      </xdr:nvSpPr>
      <xdr:spPr>
        <a:xfrm>
          <a:off x="22199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50292</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9545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170942</xdr:rowOff>
    </xdr:from>
    <xdr:to>
      <xdr:col>98</xdr:col>
      <xdr:colOff>38100</xdr:colOff>
      <xdr:row>63</xdr:row>
      <xdr:rowOff>101092</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8605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50292</xdr:rowOff>
    </xdr:from>
    <xdr:to>
      <xdr:col>102</xdr:col>
      <xdr:colOff>114300</xdr:colOff>
      <xdr:row>63</xdr:row>
      <xdr:rowOff>50292</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656300" y="1085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611" name="n_1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612" name="n_2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613" name="n_3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614" name="n_4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15" name="n_1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16" name="n_2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617" name="n_3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92219</xdr:rowOff>
    </xdr:from>
    <xdr:ext cx="469744" cy="259045"/>
    <xdr:sp macro="" textlink="">
      <xdr:nvSpPr>
        <xdr:cNvPr id="618" name="n_4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18421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00000000-0008-0000-02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152400</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16318864" y="135255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a16="http://schemas.microsoft.com/office/drawing/2014/main" id="{00000000-0008-0000-0200-00008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99077</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00000000-0008-0000-0200-000087020000}"/>
            </a:ext>
          </a:extLst>
        </xdr:cNvPr>
        <xdr:cNvSpPr txBox="1"/>
      </xdr:nvSpPr>
      <xdr:spPr>
        <a:xfrm>
          <a:off x="163576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152400</xdr:rowOff>
    </xdr:from>
    <xdr:to>
      <xdr:col>86</xdr:col>
      <xdr:colOff>25400</xdr:colOff>
      <xdr:row>78</xdr:row>
      <xdr:rowOff>152400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65332</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00000000-0008-0000-0200-000089020000}"/>
            </a:ext>
          </a:extLst>
        </xdr:cNvPr>
        <xdr:cNvSpPr txBox="1"/>
      </xdr:nvSpPr>
      <xdr:spPr>
        <a:xfrm>
          <a:off x="16357600" y="1429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6268700" y="1431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54248</xdr:rowOff>
    </xdr:from>
    <xdr:to>
      <xdr:col>81</xdr:col>
      <xdr:colOff>101600</xdr:colOff>
      <xdr:row>83</xdr:row>
      <xdr:rowOff>155848</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54305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59145</xdr:rowOff>
    </xdr:from>
    <xdr:to>
      <xdr:col>76</xdr:col>
      <xdr:colOff>165100</xdr:colOff>
      <xdr:row>83</xdr:row>
      <xdr:rowOff>160745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4541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54627</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0000000-0008-0000-0200-000095020000}"/>
            </a:ext>
          </a:extLst>
        </xdr:cNvPr>
        <xdr:cNvSpPr txBox="1"/>
      </xdr:nvSpPr>
      <xdr:spPr>
        <a:xfrm>
          <a:off x="16357600"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59145</xdr:rowOff>
    </xdr:from>
    <xdr:to>
      <xdr:col>81</xdr:col>
      <xdr:colOff>101600</xdr:colOff>
      <xdr:row>78</xdr:row>
      <xdr:rowOff>160745</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5430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109945</xdr:rowOff>
    </xdr:from>
    <xdr:to>
      <xdr:col>85</xdr:col>
      <xdr:colOff>127000</xdr:colOff>
      <xdr:row>78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5481300" y="1348304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23223</xdr:rowOff>
    </xdr:from>
    <xdr:to>
      <xdr:col>76</xdr:col>
      <xdr:colOff>165100</xdr:colOff>
      <xdr:row>78</xdr:row>
      <xdr:rowOff>124823</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4541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74023</xdr:rowOff>
    </xdr:from>
    <xdr:to>
      <xdr:col>81</xdr:col>
      <xdr:colOff>50800</xdr:colOff>
      <xdr:row>78</xdr:row>
      <xdr:rowOff>109945</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4592300" y="134471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152219</xdr:rowOff>
    </xdr:from>
    <xdr:to>
      <xdr:col>72</xdr:col>
      <xdr:colOff>38100</xdr:colOff>
      <xdr:row>78</xdr:row>
      <xdr:rowOff>82369</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3652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31569</xdr:rowOff>
    </xdr:from>
    <xdr:to>
      <xdr:col>76</xdr:col>
      <xdr:colOff>114300</xdr:colOff>
      <xdr:row>78</xdr:row>
      <xdr:rowOff>74023</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3703300" y="134046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146975</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5822</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141350</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98896</xdr:rowOff>
    </xdr:from>
    <xdr:ext cx="340478"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33061" y="1312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31114</xdr:rowOff>
    </xdr:from>
    <xdr:to>
      <xdr:col>116</xdr:col>
      <xdr:colOff>114300</xdr:colOff>
      <xdr:row>85</xdr:row>
      <xdr:rowOff>132714</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9541</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22199600"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81914</xdr:rowOff>
    </xdr:from>
    <xdr:to>
      <xdr:col>116</xdr:col>
      <xdr:colOff>63500</xdr:colOff>
      <xdr:row>85</xdr:row>
      <xdr:rowOff>99061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46551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50164</xdr:rowOff>
    </xdr:from>
    <xdr:to>
      <xdr:col>107</xdr:col>
      <xdr:colOff>101600</xdr:colOff>
      <xdr:row>85</xdr:row>
      <xdr:rowOff>151764</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100964</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46723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100964</xdr:rowOff>
    </xdr:from>
    <xdr:to>
      <xdr:col>107</xdr:col>
      <xdr:colOff>50800</xdr:colOff>
      <xdr:row>85</xdr:row>
      <xdr:rowOff>102870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9545300" y="1467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722" name="n_1aveValue【消防施設】&#10;一人当たり面積">
          <a:extLst>
            <a:ext uri="{FF2B5EF4-FFF2-40B4-BE49-F238E27FC236}">
              <a16:creationId xmlns:a16="http://schemas.microsoft.com/office/drawing/2014/main" id="{00000000-0008-0000-0200-0000D202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3" name="n_2aveValue【消防施設】&#10;一人当たり面積">
          <a:extLst>
            <a:ext uri="{FF2B5EF4-FFF2-40B4-BE49-F238E27FC236}">
              <a16:creationId xmlns:a16="http://schemas.microsoft.com/office/drawing/2014/main" id="{00000000-0008-0000-0200-0000D3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724" name="n_3aveValue【消防施設】&#10;一人当たり面積">
          <a:extLst>
            <a:ext uri="{FF2B5EF4-FFF2-40B4-BE49-F238E27FC236}">
              <a16:creationId xmlns:a16="http://schemas.microsoft.com/office/drawing/2014/main" id="{00000000-0008-0000-0200-0000D402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25" name="n_4aveValue【消防施設】&#10;一人当たり面積">
          <a:extLst>
            <a:ext uri="{FF2B5EF4-FFF2-40B4-BE49-F238E27FC236}">
              <a16:creationId xmlns:a16="http://schemas.microsoft.com/office/drawing/2014/main" id="{00000000-0008-0000-0200-0000D5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726" name="n_1mainValue【消防施設】&#10;一人当たり面積">
          <a:extLst>
            <a:ext uri="{FF2B5EF4-FFF2-40B4-BE49-F238E27FC236}">
              <a16:creationId xmlns:a16="http://schemas.microsoft.com/office/drawing/2014/main" id="{00000000-0008-0000-0200-0000D6020000}"/>
            </a:ext>
          </a:extLst>
        </xdr:cNvPr>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142891</xdr:rowOff>
    </xdr:from>
    <xdr:ext cx="469744" cy="259045"/>
    <xdr:sp macro="" textlink="">
      <xdr:nvSpPr>
        <xdr:cNvPr id="727" name="n_2mainValue【消防施設】&#10;一人当たり面積">
          <a:extLst>
            <a:ext uri="{FF2B5EF4-FFF2-40B4-BE49-F238E27FC236}">
              <a16:creationId xmlns:a16="http://schemas.microsoft.com/office/drawing/2014/main" id="{00000000-0008-0000-0200-0000D7020000}"/>
            </a:ext>
          </a:extLst>
        </xdr:cNvPr>
        <xdr:cNvSpPr txBox="1"/>
      </xdr:nvSpPr>
      <xdr:spPr>
        <a:xfrm>
          <a:off x="201994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28" name="n_3mainValue【消防施設】&#10;一人当たり面積">
          <a:extLst>
            <a:ext uri="{FF2B5EF4-FFF2-40B4-BE49-F238E27FC236}">
              <a16:creationId xmlns:a16="http://schemas.microsoft.com/office/drawing/2014/main" id="{00000000-0008-0000-0200-0000D8020000}"/>
            </a:ext>
          </a:extLst>
        </xdr:cNvPr>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2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5" name="【庁舎】&#10;有形固定資産減価償却率最小値テキスト">
          <a:extLst>
            <a:ext uri="{FF2B5EF4-FFF2-40B4-BE49-F238E27FC236}">
              <a16:creationId xmlns:a16="http://schemas.microsoft.com/office/drawing/2014/main" id="{00000000-0008-0000-0200-0000F3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7" name="【庁舎】&#10;有形固定資産減価償却率最大値テキスト">
          <a:extLst>
            <a:ext uri="{FF2B5EF4-FFF2-40B4-BE49-F238E27FC236}">
              <a16:creationId xmlns:a16="http://schemas.microsoft.com/office/drawing/2014/main" id="{00000000-0008-0000-0200-0000F5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200-0000F7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200-000003030000}"/>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31931</xdr:rowOff>
    </xdr:from>
    <xdr:to>
      <xdr:col>81</xdr:col>
      <xdr:colOff>101600</xdr:colOff>
      <xdr:row>108</xdr:row>
      <xdr:rowOff>133531</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5430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82731</xdr:rowOff>
    </xdr:from>
    <xdr:to>
      <xdr:col>85</xdr:col>
      <xdr:colOff>127000</xdr:colOff>
      <xdr:row>108</xdr:row>
      <xdr:rowOff>108857</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5481300" y="185993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105411</xdr:rowOff>
    </xdr:from>
    <xdr:to>
      <xdr:col>76</xdr:col>
      <xdr:colOff>165100</xdr:colOff>
      <xdr:row>109</xdr:row>
      <xdr:rowOff>35561</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4541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82731</xdr:rowOff>
    </xdr:from>
    <xdr:to>
      <xdr:col>81</xdr:col>
      <xdr:colOff>50800</xdr:colOff>
      <xdr:row>108</xdr:row>
      <xdr:rowOff>156211</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4592300" y="18599331"/>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92348</xdr:rowOff>
    </xdr:from>
    <xdr:to>
      <xdr:col>72</xdr:col>
      <xdr:colOff>38100</xdr:colOff>
      <xdr:row>109</xdr:row>
      <xdr:rowOff>22498</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3652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143148</xdr:rowOff>
    </xdr:from>
    <xdr:to>
      <xdr:col>76</xdr:col>
      <xdr:colOff>114300</xdr:colOff>
      <xdr:row>108</xdr:row>
      <xdr:rowOff>156211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3703300" y="186597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79284</xdr:rowOff>
    </xdr:from>
    <xdr:to>
      <xdr:col>67</xdr:col>
      <xdr:colOff>101600</xdr:colOff>
      <xdr:row>109</xdr:row>
      <xdr:rowOff>9434</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2763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130084</xdr:rowOff>
    </xdr:from>
    <xdr:to>
      <xdr:col>71</xdr:col>
      <xdr:colOff>177800</xdr:colOff>
      <xdr:row>108</xdr:row>
      <xdr:rowOff>143148</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814300" y="186466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200-00000C03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200-00000D03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200-00000E03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200-00000F03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124658</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200-000010030000}"/>
            </a:ext>
          </a:extLst>
        </xdr:cNvPr>
        <xdr:cNvSpPr txBox="1"/>
      </xdr:nvSpPr>
      <xdr:spPr>
        <a:xfrm>
          <a:off x="15266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26688</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200-000011030000}"/>
            </a:ext>
          </a:extLst>
        </xdr:cNvPr>
        <xdr:cNvSpPr txBox="1"/>
      </xdr:nvSpPr>
      <xdr:spPr>
        <a:xfrm>
          <a:off x="14389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13625</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200-000012030000}"/>
            </a:ext>
          </a:extLst>
        </xdr:cNvPr>
        <xdr:cNvSpPr txBox="1"/>
      </xdr:nvSpPr>
      <xdr:spPr>
        <a:xfrm>
          <a:off x="13500744" y="1870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561</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200-000013030000}"/>
            </a:ext>
          </a:extLst>
        </xdr:cNvPr>
        <xdr:cNvSpPr txBox="1"/>
      </xdr:nvSpPr>
      <xdr:spPr>
        <a:xfrm>
          <a:off x="12611744" y="186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00000000-0008-0000-02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4" name="【庁舎】&#10;一人当たり面積最小値テキスト">
          <a:extLst>
            <a:ext uri="{FF2B5EF4-FFF2-40B4-BE49-F238E27FC236}">
              <a16:creationId xmlns:a16="http://schemas.microsoft.com/office/drawing/2014/main" id="{00000000-0008-0000-0200-00002E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6" name="【庁舎】&#10;一人当たり面積最大値テキスト">
          <a:extLst>
            <a:ext uri="{FF2B5EF4-FFF2-40B4-BE49-F238E27FC236}">
              <a16:creationId xmlns:a16="http://schemas.microsoft.com/office/drawing/2014/main" id="{00000000-0008-0000-0200-000030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818" name="【庁舎】&#10;一人当たり面積平均値テキスト">
          <a:extLst>
            <a:ext uri="{FF2B5EF4-FFF2-40B4-BE49-F238E27FC236}">
              <a16:creationId xmlns:a16="http://schemas.microsoft.com/office/drawing/2014/main" id="{00000000-0008-0000-0200-00003203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122881</xdr:rowOff>
    </xdr:from>
    <xdr:to>
      <xdr:col>116</xdr:col>
      <xdr:colOff>114300</xdr:colOff>
      <xdr:row>109</xdr:row>
      <xdr:rowOff>53031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2110700" y="186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37808</xdr:rowOff>
    </xdr:from>
    <xdr:ext cx="469744" cy="259045"/>
    <xdr:sp macro="" textlink="">
      <xdr:nvSpPr>
        <xdr:cNvPr id="830" name="【庁舎】&#10;一人当たり面積該当値テキスト">
          <a:extLst>
            <a:ext uri="{FF2B5EF4-FFF2-40B4-BE49-F238E27FC236}">
              <a16:creationId xmlns:a16="http://schemas.microsoft.com/office/drawing/2014/main" id="{00000000-0008-0000-0200-00003E030000}"/>
            </a:ext>
          </a:extLst>
        </xdr:cNvPr>
        <xdr:cNvSpPr txBox="1"/>
      </xdr:nvSpPr>
      <xdr:spPr>
        <a:xfrm>
          <a:off x="22199600" y="1855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123045</xdr:rowOff>
    </xdr:from>
    <xdr:to>
      <xdr:col>112</xdr:col>
      <xdr:colOff>38100</xdr:colOff>
      <xdr:row>109</xdr:row>
      <xdr:rowOff>53195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1272500" y="186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2231</xdr:rowOff>
    </xdr:from>
    <xdr:to>
      <xdr:col>116</xdr:col>
      <xdr:colOff>63500</xdr:colOff>
      <xdr:row>109</xdr:row>
      <xdr:rowOff>2395</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1323300" y="18690281"/>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123371</xdr:rowOff>
    </xdr:from>
    <xdr:to>
      <xdr:col>107</xdr:col>
      <xdr:colOff>101600</xdr:colOff>
      <xdr:row>109</xdr:row>
      <xdr:rowOff>53521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038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2395</xdr:rowOff>
    </xdr:from>
    <xdr:to>
      <xdr:col>111</xdr:col>
      <xdr:colOff>177800</xdr:colOff>
      <xdr:row>109</xdr:row>
      <xdr:rowOff>2721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0434300" y="1869044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123698</xdr:rowOff>
    </xdr:from>
    <xdr:to>
      <xdr:col>102</xdr:col>
      <xdr:colOff>165100</xdr:colOff>
      <xdr:row>109</xdr:row>
      <xdr:rowOff>53848</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9494500" y="186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2721</xdr:rowOff>
    </xdr:from>
    <xdr:to>
      <xdr:col>107</xdr:col>
      <xdr:colOff>50800</xdr:colOff>
      <xdr:row>109</xdr:row>
      <xdr:rowOff>3048</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9545300" y="186907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123698</xdr:rowOff>
    </xdr:from>
    <xdr:to>
      <xdr:col>98</xdr:col>
      <xdr:colOff>38100</xdr:colOff>
      <xdr:row>109</xdr:row>
      <xdr:rowOff>53848</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8605500" y="186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3048</xdr:rowOff>
    </xdr:from>
    <xdr:to>
      <xdr:col>102</xdr:col>
      <xdr:colOff>114300</xdr:colOff>
      <xdr:row>109</xdr:row>
      <xdr:rowOff>3048</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656300" y="18691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39" name="n_1aveValue【庁舎】&#10;一人当たり面積">
          <a:extLst>
            <a:ext uri="{FF2B5EF4-FFF2-40B4-BE49-F238E27FC236}">
              <a16:creationId xmlns:a16="http://schemas.microsoft.com/office/drawing/2014/main" id="{00000000-0008-0000-0200-00004703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40" name="n_2aveValue【庁舎】&#10;一人当たり面積">
          <a:extLst>
            <a:ext uri="{FF2B5EF4-FFF2-40B4-BE49-F238E27FC236}">
              <a16:creationId xmlns:a16="http://schemas.microsoft.com/office/drawing/2014/main" id="{00000000-0008-0000-0200-00004803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41" name="n_3aveValue【庁舎】&#10;一人当たり面積">
          <a:extLst>
            <a:ext uri="{FF2B5EF4-FFF2-40B4-BE49-F238E27FC236}">
              <a16:creationId xmlns:a16="http://schemas.microsoft.com/office/drawing/2014/main" id="{00000000-0008-0000-0200-00004903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42" name="n_4aveValue【庁舎】&#10;一人当たり面積">
          <a:extLst>
            <a:ext uri="{FF2B5EF4-FFF2-40B4-BE49-F238E27FC236}">
              <a16:creationId xmlns:a16="http://schemas.microsoft.com/office/drawing/2014/main" id="{00000000-0008-0000-0200-00004A03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44322</xdr:rowOff>
    </xdr:from>
    <xdr:ext cx="469744" cy="259045"/>
    <xdr:sp macro="" textlink="">
      <xdr:nvSpPr>
        <xdr:cNvPr id="843" name="n_1mainValue【庁舎】&#10;一人当たり面積">
          <a:extLst>
            <a:ext uri="{FF2B5EF4-FFF2-40B4-BE49-F238E27FC236}">
              <a16:creationId xmlns:a16="http://schemas.microsoft.com/office/drawing/2014/main" id="{00000000-0008-0000-0200-00004B030000}"/>
            </a:ext>
          </a:extLst>
        </xdr:cNvPr>
        <xdr:cNvSpPr txBox="1"/>
      </xdr:nvSpPr>
      <xdr:spPr>
        <a:xfrm>
          <a:off x="21075727" y="1873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44648</xdr:rowOff>
    </xdr:from>
    <xdr:ext cx="469744" cy="259045"/>
    <xdr:sp macro="" textlink="">
      <xdr:nvSpPr>
        <xdr:cNvPr id="844" name="n_2mainValue【庁舎】&#10;一人当たり面積">
          <a:extLst>
            <a:ext uri="{FF2B5EF4-FFF2-40B4-BE49-F238E27FC236}">
              <a16:creationId xmlns:a16="http://schemas.microsoft.com/office/drawing/2014/main" id="{00000000-0008-0000-0200-00004C030000}"/>
            </a:ext>
          </a:extLst>
        </xdr:cNvPr>
        <xdr:cNvSpPr txBox="1"/>
      </xdr:nvSpPr>
      <xdr:spPr>
        <a:xfrm>
          <a:off x="20199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44975</xdr:rowOff>
    </xdr:from>
    <xdr:ext cx="469744" cy="259045"/>
    <xdr:sp macro="" textlink="">
      <xdr:nvSpPr>
        <xdr:cNvPr id="845" name="n_3mainValue【庁舎】&#10;一人当たり面積">
          <a:extLst>
            <a:ext uri="{FF2B5EF4-FFF2-40B4-BE49-F238E27FC236}">
              <a16:creationId xmlns:a16="http://schemas.microsoft.com/office/drawing/2014/main" id="{00000000-0008-0000-0200-00004D030000}"/>
            </a:ext>
          </a:extLst>
        </xdr:cNvPr>
        <xdr:cNvSpPr txBox="1"/>
      </xdr:nvSpPr>
      <xdr:spPr>
        <a:xfrm>
          <a:off x="19310427" y="187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44975</xdr:rowOff>
    </xdr:from>
    <xdr:ext cx="469744" cy="259045"/>
    <xdr:sp macro="" textlink="">
      <xdr:nvSpPr>
        <xdr:cNvPr id="846" name="n_4mainValue【庁舎】&#10;一人当たり面積">
          <a:extLst>
            <a:ext uri="{FF2B5EF4-FFF2-40B4-BE49-F238E27FC236}">
              <a16:creationId xmlns:a16="http://schemas.microsoft.com/office/drawing/2014/main" id="{00000000-0008-0000-0200-00004E030000}"/>
            </a:ext>
          </a:extLst>
        </xdr:cNvPr>
        <xdr:cNvSpPr txBox="1"/>
      </xdr:nvSpPr>
      <xdr:spPr>
        <a:xfrm>
          <a:off x="18421427" y="187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図書館は、令和元年度時点で築</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年の旧今帰仁中学校の施設を利用しているため、有形固定資産減価償却率が高い値となっているが、令和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年度に解体し、今帰仁保育所へ機能を移す予定である。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本村の一般廃棄物処理施設は本部町と合同で事務組合が運営しており、平成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年度にし尿処理施設の改修等を行っている。今後は観光客増加が見込まれため、ごみ処理施設を現行の</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時間運転から</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時間運転に変更する必要があり、それに伴うごみ処理施設の大規模改修の予定がある。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体育館、プールなどがある村総合運動公園は平成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年にかけて大規模改良工事を行っている。そのため、有形固定資産減価償却率が低くなっている。しばらくは大規模な改良・修繕工事の予定はない。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消防施設の有形固定資産減価償却率は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と低い値になっている。本村は本部町と合同で消防事務組合を設置しており、本部町にある消防本部および今帰仁村分遣所ともに新しく改築されたことが要因である。今後も本部町と協議しながら施設管理を進めていく。</a:t>
          </a:r>
        </a:p>
        <a:p>
          <a:r>
            <a:rPr kumimoji="1" lang="ja-JP" altLang="en-US" sz="1100">
              <a:latin typeface="ＭＳ Ｐゴシック" panose="020B0600070205080204" pitchFamily="50" charset="-128"/>
              <a:ea typeface="ＭＳ Ｐゴシック" panose="020B0600070205080204" pitchFamily="50" charset="-128"/>
            </a:rPr>
            <a:t>村コミュニティーセンター（村民会館）は昭和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年に建設され老朽化が進んでおり、公共施設個別計画にて長寿命化改修計画を立てている。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庁舎の有形固定資産減価償却率が</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と非常に高い数値となっているが、役場庁舎が建築から</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年経過し、法定耐用年数の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年を超過していることが主な要因である。令和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年度には新庁舎建設工事の予定をしており、新庁舎建設後は有形固定資産減価償却率が大きく下がることが予想される。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緩やかに財政力指数増加傾向にある。主な要因としては公債費の減による基準財政収入額の減によるもの。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）には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）には</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）には</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と依然として格差がある状況が続いている。令和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年度からは本格的な新庁舎建設が予定されており、それに伴い公債費の数値が増加することが想定されている。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108655</xdr:rowOff>
    </xdr:to>
    <xdr:cxnSp macro="">
      <xdr:nvCxnSpPr>
        <xdr:cNvPr id="71" name="直線コネクタ 70"/>
        <xdr:cNvCxnSpPr/>
      </xdr:nvCxnSpPr>
      <xdr:spPr>
        <a:xfrm flipV="1">
          <a:off x="3225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4" name="直線コネクタ 73"/>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7" name="直線コネクタ 76"/>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経常収支比率は、財政力指数とは異なり年々悪化している状況がある。令和元年の数値の主な要因は、赤字が続いている水道会計への繰出し分である。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年度以降は、会計年度任用職員制度の開始に伴い経常経費の増加が見込まれる。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99568</xdr:rowOff>
    </xdr:to>
    <xdr:cxnSp macro="">
      <xdr:nvCxnSpPr>
        <xdr:cNvPr id="129" name="直線コネクタ 128"/>
        <xdr:cNvCxnSpPr/>
      </xdr:nvCxnSpPr>
      <xdr:spPr>
        <a:xfrm>
          <a:off x="4114800" y="1111834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64</xdr:row>
      <xdr:rowOff>145542</xdr:rowOff>
    </xdr:to>
    <xdr:cxnSp macro="">
      <xdr:nvCxnSpPr>
        <xdr:cNvPr id="132" name="直線コネクタ 131"/>
        <xdr:cNvCxnSpPr/>
      </xdr:nvCxnSpPr>
      <xdr:spPr>
        <a:xfrm>
          <a:off x="3225800" y="10529570"/>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61</xdr:row>
      <xdr:rowOff>71120</xdr:rowOff>
    </xdr:to>
    <xdr:cxnSp macro="">
      <xdr:nvCxnSpPr>
        <xdr:cNvPr id="135" name="直線コネクタ 134"/>
        <xdr:cNvCxnSpPr/>
      </xdr:nvCxnSpPr>
      <xdr:spPr>
        <a:xfrm>
          <a:off x="2336800" y="102930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71374</xdr:rowOff>
    </xdr:from>
    <xdr:to>
      <xdr:col>11</xdr:col>
      <xdr:colOff>31750</xdr:colOff>
      <xdr:row>60</xdr:row>
      <xdr:rowOff>6096</xdr:rowOff>
    </xdr:to>
    <xdr:cxnSp macro="">
      <xdr:nvCxnSpPr>
        <xdr:cNvPr id="138" name="直線コネクタ 137"/>
        <xdr:cNvCxnSpPr/>
      </xdr:nvCxnSpPr>
      <xdr:spPr>
        <a:xfrm>
          <a:off x="1447800" y="101869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48" name="楕円 147"/>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49" name="財政構造の弾力性該当値テキスト"/>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0" name="楕円 149"/>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1" name="テキスト ボックス 150"/>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2" name="楕円 151"/>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3" name="テキスト ボックス 152"/>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4" name="楕円 153"/>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5" name="テキスト ボックス 154"/>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20574</xdr:rowOff>
    </xdr:from>
    <xdr:to>
      <xdr:col>7</xdr:col>
      <xdr:colOff>31750</xdr:colOff>
      <xdr:row>59</xdr:row>
      <xdr:rowOff>122174</xdr:rowOff>
    </xdr:to>
    <xdr:sp macro="" textlink="">
      <xdr:nvSpPr>
        <xdr:cNvPr id="156" name="楕円 155"/>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132351</xdr:rowOff>
    </xdr:from>
    <xdr:ext cx="762000" cy="259045"/>
    <xdr:sp macro="" textlink="">
      <xdr:nvSpPr>
        <xdr:cNvPr id="157" name="テキスト ボックス 156"/>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233,418</a:t>
          </a:r>
          <a:r>
            <a:rPr kumimoji="1" lang="ja-JP" altLang="en-US" sz="1300">
              <a:latin typeface="ＭＳ Ｐゴシック" panose="020B0600070205080204" pitchFamily="50" charset="-128"/>
              <a:ea typeface="ＭＳ Ｐゴシック" panose="020B0600070205080204" pitchFamily="50" charset="-128"/>
            </a:rPr>
            <a:t>円で類似団体平均値（</a:t>
          </a:r>
          <a:r>
            <a:rPr kumimoji="1" lang="en-US" altLang="ja-JP" sz="1300">
              <a:latin typeface="ＭＳ Ｐゴシック" panose="020B0600070205080204" pitchFamily="50" charset="-128"/>
              <a:ea typeface="ＭＳ Ｐゴシック" panose="020B0600070205080204" pitchFamily="50" charset="-128"/>
            </a:rPr>
            <a:t>296,061</a:t>
          </a:r>
          <a:r>
            <a:rPr kumimoji="1" lang="ja-JP" altLang="en-US" sz="1300">
              <a:latin typeface="ＭＳ Ｐゴシック" panose="020B0600070205080204" pitchFamily="50" charset="-128"/>
              <a:ea typeface="ＭＳ Ｐゴシック" panose="020B0600070205080204" pitchFamily="50" charset="-128"/>
            </a:rPr>
            <a:t>）を下回っているが、沖縄県平均（</a:t>
          </a:r>
          <a:r>
            <a:rPr kumimoji="1" lang="en-US" altLang="ja-JP" sz="1300">
              <a:latin typeface="ＭＳ Ｐゴシック" panose="020B0600070205080204" pitchFamily="50" charset="-128"/>
              <a:ea typeface="ＭＳ Ｐゴシック" panose="020B0600070205080204" pitchFamily="50" charset="-128"/>
            </a:rPr>
            <a:t>132,728</a:t>
          </a:r>
          <a:r>
            <a:rPr kumimoji="1" lang="ja-JP" altLang="en-US" sz="1300">
              <a:latin typeface="ＭＳ Ｐゴシック" panose="020B0600070205080204" pitchFamily="50" charset="-128"/>
              <a:ea typeface="ＭＳ Ｐゴシック" panose="020B0600070205080204" pitchFamily="50" charset="-128"/>
            </a:rPr>
            <a:t>）及び全国平均（</a:t>
          </a:r>
          <a:r>
            <a:rPr kumimoji="1" lang="en-US" altLang="ja-JP" sz="1300">
              <a:latin typeface="ＭＳ Ｐゴシック" panose="020B0600070205080204" pitchFamily="50" charset="-128"/>
              <a:ea typeface="ＭＳ Ｐゴシック" panose="020B0600070205080204" pitchFamily="50" charset="-128"/>
            </a:rPr>
            <a:t>135,880</a:t>
          </a:r>
          <a:r>
            <a:rPr kumimoji="1" lang="ja-JP" altLang="en-US" sz="1300">
              <a:latin typeface="ＭＳ Ｐゴシック" panose="020B0600070205080204" pitchFamily="50" charset="-128"/>
              <a:ea typeface="ＭＳ Ｐゴシック" panose="020B0600070205080204" pitchFamily="50" charset="-128"/>
            </a:rPr>
            <a:t>）を上回っている状況にある。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134145</xdr:rowOff>
    </xdr:from>
    <xdr:to>
      <xdr:col>23</xdr:col>
      <xdr:colOff>133350</xdr:colOff>
      <xdr:row>82</xdr:row>
      <xdr:rowOff>144225</xdr:rowOff>
    </xdr:to>
    <xdr:cxnSp macro="">
      <xdr:nvCxnSpPr>
        <xdr:cNvPr id="194" name="直線コネクタ 193"/>
        <xdr:cNvCxnSpPr/>
      </xdr:nvCxnSpPr>
      <xdr:spPr>
        <a:xfrm>
          <a:off x="4114800" y="14193045"/>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46751</xdr:rowOff>
    </xdr:from>
    <xdr:to>
      <xdr:col>19</xdr:col>
      <xdr:colOff>133350</xdr:colOff>
      <xdr:row>82</xdr:row>
      <xdr:rowOff>134145</xdr:rowOff>
    </xdr:to>
    <xdr:cxnSp macro="">
      <xdr:nvCxnSpPr>
        <xdr:cNvPr id="197" name="直線コネクタ 196"/>
        <xdr:cNvCxnSpPr/>
      </xdr:nvCxnSpPr>
      <xdr:spPr>
        <a:xfrm>
          <a:off x="3225800" y="14105651"/>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11669</xdr:rowOff>
    </xdr:from>
    <xdr:to>
      <xdr:col>15</xdr:col>
      <xdr:colOff>82550</xdr:colOff>
      <xdr:row>82</xdr:row>
      <xdr:rowOff>46751</xdr:rowOff>
    </xdr:to>
    <xdr:cxnSp macro="">
      <xdr:nvCxnSpPr>
        <xdr:cNvPr id="200" name="直線コネクタ 199"/>
        <xdr:cNvCxnSpPr/>
      </xdr:nvCxnSpPr>
      <xdr:spPr>
        <a:xfrm>
          <a:off x="2336800" y="14070569"/>
          <a:ext cx="889000" cy="3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11669</xdr:rowOff>
    </xdr:from>
    <xdr:to>
      <xdr:col>11</xdr:col>
      <xdr:colOff>31750</xdr:colOff>
      <xdr:row>82</xdr:row>
      <xdr:rowOff>36461</xdr:rowOff>
    </xdr:to>
    <xdr:cxnSp macro="">
      <xdr:nvCxnSpPr>
        <xdr:cNvPr id="203" name="直線コネクタ 202"/>
        <xdr:cNvCxnSpPr/>
      </xdr:nvCxnSpPr>
      <xdr:spPr>
        <a:xfrm flipV="1">
          <a:off x="1447800" y="14070569"/>
          <a:ext cx="889000" cy="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93425</xdr:rowOff>
    </xdr:from>
    <xdr:to>
      <xdr:col>23</xdr:col>
      <xdr:colOff>184150</xdr:colOff>
      <xdr:row>83</xdr:row>
      <xdr:rowOff>23575</xdr:rowOff>
    </xdr:to>
    <xdr:sp macro="" textlink="">
      <xdr:nvSpPr>
        <xdr:cNvPr id="213" name="楕円 212"/>
        <xdr:cNvSpPr/>
      </xdr:nvSpPr>
      <xdr:spPr>
        <a:xfrm>
          <a:off x="4902200" y="141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109952</xdr:rowOff>
    </xdr:from>
    <xdr:ext cx="762000" cy="259045"/>
    <xdr:sp macro="" textlink="">
      <xdr:nvSpPr>
        <xdr:cNvPr id="214" name="人件費・物件費等の状況該当値テキスト"/>
        <xdr:cNvSpPr txBox="1"/>
      </xdr:nvSpPr>
      <xdr:spPr>
        <a:xfrm>
          <a:off x="5041900" y="1399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83345</xdr:rowOff>
    </xdr:from>
    <xdr:to>
      <xdr:col>19</xdr:col>
      <xdr:colOff>184150</xdr:colOff>
      <xdr:row>83</xdr:row>
      <xdr:rowOff>13495</xdr:rowOff>
    </xdr:to>
    <xdr:sp macro="" textlink="">
      <xdr:nvSpPr>
        <xdr:cNvPr id="215" name="楕円 214"/>
        <xdr:cNvSpPr/>
      </xdr:nvSpPr>
      <xdr:spPr>
        <a:xfrm>
          <a:off x="4064000" y="141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23672</xdr:rowOff>
    </xdr:from>
    <xdr:ext cx="736600" cy="259045"/>
    <xdr:sp macro="" textlink="">
      <xdr:nvSpPr>
        <xdr:cNvPr id="216" name="テキスト ボックス 215"/>
        <xdr:cNvSpPr txBox="1"/>
      </xdr:nvSpPr>
      <xdr:spPr>
        <a:xfrm>
          <a:off x="3733800" y="139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167401</xdr:rowOff>
    </xdr:from>
    <xdr:to>
      <xdr:col>15</xdr:col>
      <xdr:colOff>133350</xdr:colOff>
      <xdr:row>82</xdr:row>
      <xdr:rowOff>97551</xdr:rowOff>
    </xdr:to>
    <xdr:sp macro="" textlink="">
      <xdr:nvSpPr>
        <xdr:cNvPr id="217" name="楕円 216"/>
        <xdr:cNvSpPr/>
      </xdr:nvSpPr>
      <xdr:spPr>
        <a:xfrm>
          <a:off x="3175000" y="140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107728</xdr:rowOff>
    </xdr:from>
    <xdr:ext cx="762000" cy="259045"/>
    <xdr:sp macro="" textlink="">
      <xdr:nvSpPr>
        <xdr:cNvPr id="218" name="テキスト ボックス 217"/>
        <xdr:cNvSpPr txBox="1"/>
      </xdr:nvSpPr>
      <xdr:spPr>
        <a:xfrm>
          <a:off x="2844800" y="1382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132319</xdr:rowOff>
    </xdr:from>
    <xdr:to>
      <xdr:col>11</xdr:col>
      <xdr:colOff>82550</xdr:colOff>
      <xdr:row>82</xdr:row>
      <xdr:rowOff>62469</xdr:rowOff>
    </xdr:to>
    <xdr:sp macro="" textlink="">
      <xdr:nvSpPr>
        <xdr:cNvPr id="219" name="楕円 218"/>
        <xdr:cNvSpPr/>
      </xdr:nvSpPr>
      <xdr:spPr>
        <a:xfrm>
          <a:off x="2286000" y="140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72646</xdr:rowOff>
    </xdr:from>
    <xdr:ext cx="762000" cy="259045"/>
    <xdr:sp macro="" textlink="">
      <xdr:nvSpPr>
        <xdr:cNvPr id="220" name="テキスト ボックス 219"/>
        <xdr:cNvSpPr txBox="1"/>
      </xdr:nvSpPr>
      <xdr:spPr>
        <a:xfrm>
          <a:off x="1955800" y="137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157111</xdr:rowOff>
    </xdr:from>
    <xdr:to>
      <xdr:col>7</xdr:col>
      <xdr:colOff>31750</xdr:colOff>
      <xdr:row>82</xdr:row>
      <xdr:rowOff>87261</xdr:rowOff>
    </xdr:to>
    <xdr:sp macro="" textlink="">
      <xdr:nvSpPr>
        <xdr:cNvPr id="221" name="楕円 220"/>
        <xdr:cNvSpPr/>
      </xdr:nvSpPr>
      <xdr:spPr>
        <a:xfrm>
          <a:off x="1397000" y="140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97438</xdr:rowOff>
    </xdr:from>
    <xdr:ext cx="762000" cy="259045"/>
    <xdr:sp macro="" textlink="">
      <xdr:nvSpPr>
        <xdr:cNvPr id="222" name="テキスト ボックス 221"/>
        <xdr:cNvSpPr txBox="1"/>
      </xdr:nvSpPr>
      <xdr:spPr>
        <a:xfrm>
          <a:off x="1066800" y="138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ラスパイレス指数は、類似団体平均値（</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）、全国町村平均値（</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となっているが、昨年度と対比して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の改善が見られる。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昨年度懸念事項として記載した時間外手当は、上限額の設定は依然としてあるが、上限額が引き上げられたことも今回の改善の要因といえる。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93134</xdr:rowOff>
    </xdr:to>
    <xdr:cxnSp macro="">
      <xdr:nvCxnSpPr>
        <xdr:cNvPr id="256" name="直線コネクタ 255"/>
        <xdr:cNvCxnSpPr/>
      </xdr:nvCxnSpPr>
      <xdr:spPr>
        <a:xfrm>
          <a:off x="16179800" y="142993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109220</xdr:rowOff>
    </xdr:to>
    <xdr:cxnSp macro="">
      <xdr:nvCxnSpPr>
        <xdr:cNvPr id="259" name="直線コネクタ 258"/>
        <xdr:cNvCxnSpPr/>
      </xdr:nvCxnSpPr>
      <xdr:spPr>
        <a:xfrm flipV="1">
          <a:off x="15290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109220</xdr:rowOff>
    </xdr:from>
    <xdr:to>
      <xdr:col>72</xdr:col>
      <xdr:colOff>203200</xdr:colOff>
      <xdr:row>83</xdr:row>
      <xdr:rowOff>125307</xdr:rowOff>
    </xdr:to>
    <xdr:cxnSp macro="">
      <xdr:nvCxnSpPr>
        <xdr:cNvPr id="262" name="直線コネクタ 261"/>
        <xdr:cNvCxnSpPr/>
      </xdr:nvCxnSpPr>
      <xdr:spPr>
        <a:xfrm flipV="1">
          <a:off x="14401800" y="143395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20743</xdr:rowOff>
    </xdr:from>
    <xdr:to>
      <xdr:col>68</xdr:col>
      <xdr:colOff>152400</xdr:colOff>
      <xdr:row>83</xdr:row>
      <xdr:rowOff>125307</xdr:rowOff>
    </xdr:to>
    <xdr:cxnSp macro="">
      <xdr:nvCxnSpPr>
        <xdr:cNvPr id="265" name="直線コネクタ 264"/>
        <xdr:cNvCxnSpPr/>
      </xdr:nvCxnSpPr>
      <xdr:spPr>
        <a:xfrm>
          <a:off x="13512800" y="142510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5" name="楕円 274"/>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6"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18204</xdr:rowOff>
    </xdr:from>
    <xdr:to>
      <xdr:col>77</xdr:col>
      <xdr:colOff>95250</xdr:colOff>
      <xdr:row>83</xdr:row>
      <xdr:rowOff>119804</xdr:rowOff>
    </xdr:to>
    <xdr:sp macro="" textlink="">
      <xdr:nvSpPr>
        <xdr:cNvPr id="277" name="楕円 276"/>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129981</xdr:rowOff>
    </xdr:from>
    <xdr:ext cx="736600" cy="259045"/>
    <xdr:sp macro="" textlink="">
      <xdr:nvSpPr>
        <xdr:cNvPr id="278" name="テキスト ボックス 277"/>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58420</xdr:rowOff>
    </xdr:from>
    <xdr:to>
      <xdr:col>73</xdr:col>
      <xdr:colOff>44450</xdr:colOff>
      <xdr:row>83</xdr:row>
      <xdr:rowOff>160020</xdr:rowOff>
    </xdr:to>
    <xdr:sp macro="" textlink="">
      <xdr:nvSpPr>
        <xdr:cNvPr id="279" name="楕円 278"/>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170197</xdr:rowOff>
    </xdr:from>
    <xdr:ext cx="762000" cy="259045"/>
    <xdr:sp macro="" textlink="">
      <xdr:nvSpPr>
        <xdr:cNvPr id="280" name="テキスト ボックス 279"/>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74507</xdr:rowOff>
    </xdr:from>
    <xdr:to>
      <xdr:col>68</xdr:col>
      <xdr:colOff>203200</xdr:colOff>
      <xdr:row>84</xdr:row>
      <xdr:rowOff>4657</xdr:rowOff>
    </xdr:to>
    <xdr:sp macro="" textlink="">
      <xdr:nvSpPr>
        <xdr:cNvPr id="281" name="楕円 280"/>
        <xdr:cNvSpPr/>
      </xdr:nvSpPr>
      <xdr:spPr>
        <a:xfrm>
          <a:off x="14351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14834</xdr:rowOff>
    </xdr:from>
    <xdr:ext cx="762000" cy="259045"/>
    <xdr:sp macro="" textlink="">
      <xdr:nvSpPr>
        <xdr:cNvPr id="282" name="テキスト ボックス 281"/>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141393</xdr:rowOff>
    </xdr:from>
    <xdr:to>
      <xdr:col>64</xdr:col>
      <xdr:colOff>152400</xdr:colOff>
      <xdr:row>83</xdr:row>
      <xdr:rowOff>71543</xdr:rowOff>
    </xdr:to>
    <xdr:sp macro="" textlink="">
      <xdr:nvSpPr>
        <xdr:cNvPr id="283" name="楕円 282"/>
        <xdr:cNvSpPr/>
      </xdr:nvSpPr>
      <xdr:spPr>
        <a:xfrm>
          <a:off x="13462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81720</xdr:rowOff>
    </xdr:from>
    <xdr:ext cx="762000" cy="259045"/>
    <xdr:sp macro="" textlink="">
      <xdr:nvSpPr>
        <xdr:cNvPr id="284" name="テキスト ボックス 283"/>
        <xdr:cNvSpPr txBox="1"/>
      </xdr:nvSpPr>
      <xdr:spPr>
        <a:xfrm>
          <a:off x="13131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人当たりの職員するは、昨年度との対比では</a:t>
          </a:r>
          <a:r>
            <a:rPr kumimoji="1" lang="en-US" altLang="ja-JP" sz="1300">
              <a:latin typeface="ＭＳ Ｐゴシック" panose="020B0600070205080204" pitchFamily="50" charset="-128"/>
              <a:ea typeface="ＭＳ Ｐゴシック" panose="020B0600070205080204" pitchFamily="50" charset="-128"/>
            </a:rPr>
            <a:t>11.90</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11.65</a:t>
          </a:r>
          <a:r>
            <a:rPr kumimoji="1" lang="ja-JP" altLang="en-US" sz="1300">
              <a:latin typeface="ＭＳ Ｐゴシック" panose="020B0600070205080204" pitchFamily="50" charset="-128"/>
              <a:ea typeface="ＭＳ Ｐゴシック" panose="020B0600070205080204" pitchFamily="50" charset="-128"/>
            </a:rPr>
            <a:t>人改善が見られる。類似団体平均値（</a:t>
          </a:r>
          <a:r>
            <a:rPr kumimoji="1" lang="en-US" altLang="ja-JP" sz="1300">
              <a:latin typeface="ＭＳ Ｐゴシック" panose="020B0600070205080204" pitchFamily="50" charset="-128"/>
              <a:ea typeface="ＭＳ Ｐゴシック" panose="020B0600070205080204" pitchFamily="50" charset="-128"/>
            </a:rPr>
            <a:t>16.08</a:t>
          </a:r>
          <a:r>
            <a:rPr kumimoji="1" lang="ja-JP" altLang="en-US" sz="1300">
              <a:latin typeface="ＭＳ Ｐゴシック" panose="020B0600070205080204" pitchFamily="50" charset="-128"/>
              <a:ea typeface="ＭＳ Ｐゴシック" panose="020B0600070205080204" pitchFamily="50" charset="-128"/>
            </a:rPr>
            <a:t>）を下回っているが、沖縄県平均（</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今後も多様化、高度化し続ける行政需要に対応できる効率的な組織体制の構築を目指していく。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4287</xdr:rowOff>
    </xdr:from>
    <xdr:to>
      <xdr:col>81</xdr:col>
      <xdr:colOff>44450</xdr:colOff>
      <xdr:row>60</xdr:row>
      <xdr:rowOff>19368</xdr:rowOff>
    </xdr:to>
    <xdr:cxnSp macro="">
      <xdr:nvCxnSpPr>
        <xdr:cNvPr id="315" name="直線コネクタ 314"/>
        <xdr:cNvCxnSpPr/>
      </xdr:nvCxnSpPr>
      <xdr:spPr>
        <a:xfrm flipV="1">
          <a:off x="16179800" y="10291287"/>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26003</xdr:rowOff>
    </xdr:to>
    <xdr:cxnSp macro="">
      <xdr:nvCxnSpPr>
        <xdr:cNvPr id="318" name="直線コネクタ 317"/>
        <xdr:cNvCxnSpPr/>
      </xdr:nvCxnSpPr>
      <xdr:spPr>
        <a:xfrm flipV="1">
          <a:off x="15290800" y="10306368"/>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26003</xdr:rowOff>
    </xdr:from>
    <xdr:to>
      <xdr:col>72</xdr:col>
      <xdr:colOff>203200</xdr:colOff>
      <xdr:row>60</xdr:row>
      <xdr:rowOff>30226</xdr:rowOff>
    </xdr:to>
    <xdr:cxnSp macro="">
      <xdr:nvCxnSpPr>
        <xdr:cNvPr id="321" name="直線コネクタ 320"/>
        <xdr:cNvCxnSpPr/>
      </xdr:nvCxnSpPr>
      <xdr:spPr>
        <a:xfrm flipV="1">
          <a:off x="14401800" y="1031300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23590</xdr:rowOff>
    </xdr:from>
    <xdr:to>
      <xdr:col>68</xdr:col>
      <xdr:colOff>152400</xdr:colOff>
      <xdr:row>60</xdr:row>
      <xdr:rowOff>30226</xdr:rowOff>
    </xdr:to>
    <xdr:cxnSp macro="">
      <xdr:nvCxnSpPr>
        <xdr:cNvPr id="324" name="直線コネクタ 323"/>
        <xdr:cNvCxnSpPr/>
      </xdr:nvCxnSpPr>
      <xdr:spPr>
        <a:xfrm>
          <a:off x="13512800" y="10310590"/>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124937</xdr:rowOff>
    </xdr:from>
    <xdr:to>
      <xdr:col>81</xdr:col>
      <xdr:colOff>95250</xdr:colOff>
      <xdr:row>60</xdr:row>
      <xdr:rowOff>55087</xdr:rowOff>
    </xdr:to>
    <xdr:sp macro="" textlink="">
      <xdr:nvSpPr>
        <xdr:cNvPr id="334" name="楕円 333"/>
        <xdr:cNvSpPr/>
      </xdr:nvSpPr>
      <xdr:spPr>
        <a:xfrm>
          <a:off x="169672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141464</xdr:rowOff>
    </xdr:from>
    <xdr:ext cx="762000" cy="259045"/>
    <xdr:sp macro="" textlink="">
      <xdr:nvSpPr>
        <xdr:cNvPr id="335" name="定員管理の状況該当値テキスト"/>
        <xdr:cNvSpPr txBox="1"/>
      </xdr:nvSpPr>
      <xdr:spPr>
        <a:xfrm>
          <a:off x="17106900" y="1008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36" name="楕円 335"/>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37" name="テキスト ボックス 336"/>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146653</xdr:rowOff>
    </xdr:from>
    <xdr:to>
      <xdr:col>73</xdr:col>
      <xdr:colOff>44450</xdr:colOff>
      <xdr:row>60</xdr:row>
      <xdr:rowOff>76803</xdr:rowOff>
    </xdr:to>
    <xdr:sp macro="" textlink="">
      <xdr:nvSpPr>
        <xdr:cNvPr id="338" name="楕円 337"/>
        <xdr:cNvSpPr/>
      </xdr:nvSpPr>
      <xdr:spPr>
        <a:xfrm>
          <a:off x="15240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39" name="テキスト ボックス 33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40" name="楕円 339"/>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41" name="テキスト ボックス 340"/>
        <xdr:cNvSpPr txBox="1"/>
      </xdr:nvSpPr>
      <xdr:spPr>
        <a:xfrm>
          <a:off x="14020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144240</xdr:rowOff>
    </xdr:from>
    <xdr:to>
      <xdr:col>64</xdr:col>
      <xdr:colOff>152400</xdr:colOff>
      <xdr:row>60</xdr:row>
      <xdr:rowOff>74390</xdr:rowOff>
    </xdr:to>
    <xdr:sp macro="" textlink="">
      <xdr:nvSpPr>
        <xdr:cNvPr id="342" name="楕円 341"/>
        <xdr:cNvSpPr/>
      </xdr:nvSpPr>
      <xdr:spPr>
        <a:xfrm>
          <a:off x="13462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84567</xdr:rowOff>
    </xdr:from>
    <xdr:ext cx="762000" cy="259045"/>
    <xdr:sp macro="" textlink="">
      <xdr:nvSpPr>
        <xdr:cNvPr id="343" name="テキスト ボックス 342"/>
        <xdr:cNvSpPr txBox="1"/>
      </xdr:nvSpPr>
      <xdr:spPr>
        <a:xfrm>
          <a:off x="13131800" y="100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実質公債費比率は昨年に続き</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％となっており、類似団体平均値（</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）を上回っている状況にあるが、本村としては平成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年以降減少傾向にある。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年度以降本格的な新庁舎建設が行われることにより、数値が増加する可能性がある。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1270</xdr:rowOff>
    </xdr:to>
    <xdr:cxnSp macro="">
      <xdr:nvCxnSpPr>
        <xdr:cNvPr id="374" name="直線コネクタ 373"/>
        <xdr:cNvCxnSpPr/>
      </xdr:nvCxnSpPr>
      <xdr:spPr>
        <a:xfrm>
          <a:off x="16179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20574</xdr:rowOff>
    </xdr:to>
    <xdr:cxnSp macro="">
      <xdr:nvCxnSpPr>
        <xdr:cNvPr id="377" name="直線コネクタ 376"/>
        <xdr:cNvCxnSpPr/>
      </xdr:nvCxnSpPr>
      <xdr:spPr>
        <a:xfrm flipV="1">
          <a:off x="15290800" y="720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25400</xdr:rowOff>
    </xdr:to>
    <xdr:cxnSp macro="">
      <xdr:nvCxnSpPr>
        <xdr:cNvPr id="380" name="直線コネクタ 379"/>
        <xdr:cNvCxnSpPr/>
      </xdr:nvCxnSpPr>
      <xdr:spPr>
        <a:xfrm flipV="1">
          <a:off x="14401800" y="722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64008</xdr:rowOff>
    </xdr:to>
    <xdr:cxnSp macro="">
      <xdr:nvCxnSpPr>
        <xdr:cNvPr id="383" name="直線コネクタ 382"/>
        <xdr:cNvCxnSpPr/>
      </xdr:nvCxnSpPr>
      <xdr:spPr>
        <a:xfrm flipV="1">
          <a:off x="13512800" y="722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3" name="楕円 392"/>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4"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5" name="楕円 394"/>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6" name="テキスト ボックス 39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397" name="楕円 396"/>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398" name="テキスト ボックス 397"/>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9" name="楕円 39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1" name="楕円 400"/>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2" name="テキスト ボックス 401"/>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将来負担比率の値は、さくねんに引き続き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％となっている。主な要因は地方債の現在高（</a:t>
          </a:r>
          <a:r>
            <a:rPr kumimoji="1" lang="en-US" altLang="ja-JP" sz="1300">
              <a:latin typeface="ＭＳ Ｐゴシック" panose="020B0600070205080204" pitchFamily="50" charset="-128"/>
              <a:ea typeface="ＭＳ Ｐゴシック" panose="020B0600070205080204" pitchFamily="50" charset="-128"/>
            </a:rPr>
            <a:t>2,979,567</a:t>
          </a:r>
          <a:r>
            <a:rPr kumimoji="1" lang="ja-JP" altLang="en-US" sz="1300">
              <a:latin typeface="ＭＳ Ｐゴシック" panose="020B0600070205080204" pitchFamily="50" charset="-128"/>
              <a:ea typeface="ＭＳ Ｐゴシック" panose="020B0600070205080204" pitchFamily="50" charset="-128"/>
            </a:rPr>
            <a:t>）の減によるもので、基準財政需要額が昨年よりも減っていいるものの、将来負担額から充当可能財源額を減じた額でマイナスになってる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97911</xdr:rowOff>
    </xdr:from>
    <xdr:to>
      <xdr:col>72</xdr:col>
      <xdr:colOff>203200</xdr:colOff>
      <xdr:row>14</xdr:row>
      <xdr:rowOff>111700</xdr:rowOff>
    </xdr:to>
    <xdr:cxnSp macro="">
      <xdr:nvCxnSpPr>
        <xdr:cNvPr id="438" name="直線コネクタ 437"/>
        <xdr:cNvCxnSpPr/>
      </xdr:nvCxnSpPr>
      <xdr:spPr>
        <a:xfrm flipV="1">
          <a:off x="14401800" y="249821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111700</xdr:rowOff>
    </xdr:from>
    <xdr:to>
      <xdr:col>68</xdr:col>
      <xdr:colOff>152400</xdr:colOff>
      <xdr:row>15</xdr:row>
      <xdr:rowOff>25279</xdr:rowOff>
    </xdr:to>
    <xdr:cxnSp macro="">
      <xdr:nvCxnSpPr>
        <xdr:cNvPr id="441" name="直線コネクタ 440"/>
        <xdr:cNvCxnSpPr/>
      </xdr:nvCxnSpPr>
      <xdr:spPr>
        <a:xfrm flipV="1">
          <a:off x="13512800" y="251200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47111</xdr:rowOff>
    </xdr:from>
    <xdr:to>
      <xdr:col>73</xdr:col>
      <xdr:colOff>44450</xdr:colOff>
      <xdr:row>14</xdr:row>
      <xdr:rowOff>148711</xdr:rowOff>
    </xdr:to>
    <xdr:sp macro="" textlink="">
      <xdr:nvSpPr>
        <xdr:cNvPr id="455" name="楕円 454"/>
        <xdr:cNvSpPr/>
      </xdr:nvSpPr>
      <xdr:spPr>
        <a:xfrm>
          <a:off x="15240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133488</xdr:rowOff>
    </xdr:from>
    <xdr:ext cx="762000" cy="259045"/>
    <xdr:sp macro="" textlink="">
      <xdr:nvSpPr>
        <xdr:cNvPr id="456" name="テキスト ボックス 455"/>
        <xdr:cNvSpPr txBox="1"/>
      </xdr:nvSpPr>
      <xdr:spPr>
        <a:xfrm>
          <a:off x="14909800" y="253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60900</xdr:rowOff>
    </xdr:from>
    <xdr:to>
      <xdr:col>68</xdr:col>
      <xdr:colOff>203200</xdr:colOff>
      <xdr:row>14</xdr:row>
      <xdr:rowOff>162500</xdr:rowOff>
    </xdr:to>
    <xdr:sp macro="" textlink="">
      <xdr:nvSpPr>
        <xdr:cNvPr id="457" name="楕円 456"/>
        <xdr:cNvSpPr/>
      </xdr:nvSpPr>
      <xdr:spPr>
        <a:xfrm>
          <a:off x="14351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147277</xdr:rowOff>
    </xdr:from>
    <xdr:ext cx="762000" cy="259045"/>
    <xdr:sp macro="" textlink="">
      <xdr:nvSpPr>
        <xdr:cNvPr id="458" name="テキスト ボックス 457"/>
        <xdr:cNvSpPr txBox="1"/>
      </xdr:nvSpPr>
      <xdr:spPr>
        <a:xfrm>
          <a:off x="14020800" y="25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145929</xdr:rowOff>
    </xdr:from>
    <xdr:to>
      <xdr:col>64</xdr:col>
      <xdr:colOff>152400</xdr:colOff>
      <xdr:row>15</xdr:row>
      <xdr:rowOff>76079</xdr:rowOff>
    </xdr:to>
    <xdr:sp macro="" textlink="">
      <xdr:nvSpPr>
        <xdr:cNvPr id="459" name="楕円 458"/>
        <xdr:cNvSpPr/>
      </xdr:nvSpPr>
      <xdr:spPr>
        <a:xfrm>
          <a:off x="13462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60856</xdr:rowOff>
    </xdr:from>
    <xdr:ext cx="762000" cy="259045"/>
    <xdr:sp macro="" textlink="">
      <xdr:nvSpPr>
        <xdr:cNvPr id="460" name="テキスト ボックス 459"/>
        <xdr:cNvSpPr txBox="1"/>
      </xdr:nvSpPr>
      <xdr:spPr>
        <a:xfrm>
          <a:off x="13131800" y="26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人件費は全国平均値（</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）よりは低い値を示している物の、類似団体平均値（</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）と比較すると高い値の状況にある。前年比較では変動はないものの、令和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年度以降は会計年度任用職員制度の開始に伴い増加が見込まれる。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65278</xdr:rowOff>
    </xdr:to>
    <xdr:cxnSp macro="">
      <xdr:nvCxnSpPr>
        <xdr:cNvPr id="64" name="直線コネクタ 63"/>
        <xdr:cNvCxnSpPr/>
      </xdr:nvCxnSpPr>
      <xdr:spPr>
        <a:xfrm>
          <a:off x="3987800" y="6408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78994</xdr:rowOff>
    </xdr:to>
    <xdr:cxnSp macro="">
      <xdr:nvCxnSpPr>
        <xdr:cNvPr id="67" name="直線コネクタ 66"/>
        <xdr:cNvCxnSpPr/>
      </xdr:nvCxnSpPr>
      <xdr:spPr>
        <a:xfrm flipV="1">
          <a:off x="3098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78994</xdr:rowOff>
    </xdr:to>
    <xdr:cxnSp macro="">
      <xdr:nvCxnSpPr>
        <xdr:cNvPr id="70" name="直線コネクタ 69"/>
        <xdr:cNvCxnSpPr/>
      </xdr:nvCxnSpPr>
      <xdr:spPr>
        <a:xfrm>
          <a:off x="2209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51562</xdr:rowOff>
    </xdr:to>
    <xdr:cxnSp macro="">
      <xdr:nvCxnSpPr>
        <xdr:cNvPr id="73" name="直線コネクタ 72"/>
        <xdr:cNvCxnSpPr/>
      </xdr:nvCxnSpPr>
      <xdr:spPr>
        <a:xfrm flipV="1">
          <a:off x="1320800" y="6308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1</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）を上回っている状況にある。対前年比でも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％の増が確認できる。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要因としては、老人福祉費（民生費）に計上されている地域支援事業を臨時的経費から経常経費として変更したことによる増</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140716</xdr:rowOff>
    </xdr:from>
    <xdr:to>
      <xdr:col>82</xdr:col>
      <xdr:colOff>107950</xdr:colOff>
      <xdr:row>19</xdr:row>
      <xdr:rowOff>5842</xdr:rowOff>
    </xdr:to>
    <xdr:cxnSp macro="">
      <xdr:nvCxnSpPr>
        <xdr:cNvPr id="122" name="直線コネクタ 121"/>
        <xdr:cNvCxnSpPr/>
      </xdr:nvCxnSpPr>
      <xdr:spPr>
        <a:xfrm>
          <a:off x="15671800" y="32268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18</xdr:row>
      <xdr:rowOff>140716</xdr:rowOff>
    </xdr:to>
    <xdr:cxnSp macro="">
      <xdr:nvCxnSpPr>
        <xdr:cNvPr id="125" name="直線コネクタ 124"/>
        <xdr:cNvCxnSpPr/>
      </xdr:nvCxnSpPr>
      <xdr:spPr>
        <a:xfrm>
          <a:off x="14782800" y="279704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53848</xdr:rowOff>
    </xdr:to>
    <xdr:cxnSp macro="">
      <xdr:nvCxnSpPr>
        <xdr:cNvPr id="128" name="直線コネクタ 127"/>
        <xdr:cNvCxnSpPr/>
      </xdr:nvCxnSpPr>
      <xdr:spPr>
        <a:xfrm>
          <a:off x="13893800" y="26873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115570</xdr:rowOff>
    </xdr:to>
    <xdr:cxnSp macro="">
      <xdr:nvCxnSpPr>
        <xdr:cNvPr id="131" name="直線コネクタ 130"/>
        <xdr:cNvCxnSpPr/>
      </xdr:nvCxnSpPr>
      <xdr:spPr>
        <a:xfrm>
          <a:off x="13004800" y="2600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126492</xdr:rowOff>
    </xdr:from>
    <xdr:to>
      <xdr:col>82</xdr:col>
      <xdr:colOff>158750</xdr:colOff>
      <xdr:row>19</xdr:row>
      <xdr:rowOff>56642</xdr:rowOff>
    </xdr:to>
    <xdr:sp macro="" textlink="">
      <xdr:nvSpPr>
        <xdr:cNvPr id="141" name="楕円 140"/>
        <xdr:cNvSpPr/>
      </xdr:nvSpPr>
      <xdr:spPr>
        <a:xfrm>
          <a:off x="164592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98569</xdr:rowOff>
    </xdr:from>
    <xdr:ext cx="762000" cy="259045"/>
    <xdr:sp macro="" textlink="">
      <xdr:nvSpPr>
        <xdr:cNvPr id="142" name="物件費該当値テキスト"/>
        <xdr:cNvSpPr txBox="1"/>
      </xdr:nvSpPr>
      <xdr:spPr>
        <a:xfrm>
          <a:off x="165989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89916</xdr:rowOff>
    </xdr:from>
    <xdr:to>
      <xdr:col>78</xdr:col>
      <xdr:colOff>120650</xdr:colOff>
      <xdr:row>19</xdr:row>
      <xdr:rowOff>20066</xdr:rowOff>
    </xdr:to>
    <xdr:sp macro="" textlink="">
      <xdr:nvSpPr>
        <xdr:cNvPr id="143" name="楕円 142"/>
        <xdr:cNvSpPr/>
      </xdr:nvSpPr>
      <xdr:spPr>
        <a:xfrm>
          <a:off x="15621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4843</xdr:rowOff>
    </xdr:from>
    <xdr:ext cx="736600" cy="259045"/>
    <xdr:sp macro="" textlink="">
      <xdr:nvSpPr>
        <xdr:cNvPr id="144" name="テキスト ボックス 143"/>
        <xdr:cNvSpPr txBox="1"/>
      </xdr:nvSpPr>
      <xdr:spPr>
        <a:xfrm>
          <a:off x="15290800" y="326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7" name="楕円 146"/>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48" name="テキスト ボックス 147"/>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49" name="楕円 148"/>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0" name="テキスト ボックス 14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扶助費は、類似団体平均値（</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）を上回るものの、沖縄県平均値（</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）、全国平均値（</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昨年度は数値の改善が見られたものの、障害福祉や高齢者福祉等のニーズは高い状況にあり、扶助費の割合は伸びていくと見込まれる。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97065</xdr:rowOff>
    </xdr:to>
    <xdr:cxnSp macro="">
      <xdr:nvCxnSpPr>
        <xdr:cNvPr id="184" name="直線コネクタ 183"/>
        <xdr:cNvCxnSpPr/>
      </xdr:nvCxnSpPr>
      <xdr:spPr>
        <a:xfrm>
          <a:off x="3987800" y="9428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151493</xdr:rowOff>
    </xdr:to>
    <xdr:cxnSp macro="">
      <xdr:nvCxnSpPr>
        <xdr:cNvPr id="187" name="直線コネクタ 186"/>
        <xdr:cNvCxnSpPr/>
      </xdr:nvCxnSpPr>
      <xdr:spPr>
        <a:xfrm flipV="1">
          <a:off x="3098800" y="9428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151493</xdr:rowOff>
    </xdr:to>
    <xdr:cxnSp macro="">
      <xdr:nvCxnSpPr>
        <xdr:cNvPr id="190" name="直線コネクタ 189"/>
        <xdr:cNvCxnSpPr/>
      </xdr:nvCxnSpPr>
      <xdr:spPr>
        <a:xfrm>
          <a:off x="2209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53522</xdr:rowOff>
    </xdr:to>
    <xdr:cxnSp macro="">
      <xdr:nvCxnSpPr>
        <xdr:cNvPr id="193" name="直線コネクタ 192"/>
        <xdr:cNvCxnSpPr/>
      </xdr:nvCxnSpPr>
      <xdr:spPr>
        <a:xfrm>
          <a:off x="1320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3" name="楕円 202"/>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18342</xdr:rowOff>
    </xdr:from>
    <xdr:ext cx="762000" cy="259045"/>
    <xdr:sp macro="" textlink="">
      <xdr:nvSpPr>
        <xdr:cNvPr id="204" name="扶助費該当値テキスト"/>
        <xdr:cNvSpPr txBox="1"/>
      </xdr:nvSpPr>
      <xdr:spPr>
        <a:xfrm>
          <a:off x="4914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5" name="楕円 204"/>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06" name="テキスト ボックス 205"/>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0" name="テキスト ボックス 209"/>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1" name="楕円 210"/>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2" name="テキスト ボックス 211"/>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その他は類似団体平均値（</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）、沖縄県平均（</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）を上回っているものの、全国平均（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）をわずかに下回っている</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％で対前年比では、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％の悪化となっている。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赤字が続いている水道会計への繰出し分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xdr:rowOff>
    </xdr:from>
    <xdr:to>
      <xdr:col>82</xdr:col>
      <xdr:colOff>107950</xdr:colOff>
      <xdr:row>58</xdr:row>
      <xdr:rowOff>69850</xdr:rowOff>
    </xdr:to>
    <xdr:cxnSp macro="">
      <xdr:nvCxnSpPr>
        <xdr:cNvPr id="240" name="直線コネクタ 239"/>
        <xdr:cNvCxnSpPr/>
      </xdr:nvCxnSpPr>
      <xdr:spPr>
        <a:xfrm>
          <a:off x="15671800" y="99510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6985</xdr:rowOff>
    </xdr:to>
    <xdr:cxnSp macro="">
      <xdr:nvCxnSpPr>
        <xdr:cNvPr id="243" name="直線コネクタ 242"/>
        <xdr:cNvCxnSpPr/>
      </xdr:nvCxnSpPr>
      <xdr:spPr>
        <a:xfrm>
          <a:off x="14782800" y="98996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127000</xdr:rowOff>
    </xdr:to>
    <xdr:cxnSp macro="">
      <xdr:nvCxnSpPr>
        <xdr:cNvPr id="246" name="直線コネクタ 245"/>
        <xdr:cNvCxnSpPr/>
      </xdr:nvCxnSpPr>
      <xdr:spPr>
        <a:xfrm>
          <a:off x="13893800" y="9876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75565</xdr:rowOff>
    </xdr:from>
    <xdr:to>
      <xdr:col>69</xdr:col>
      <xdr:colOff>92075</xdr:colOff>
      <xdr:row>57</xdr:row>
      <xdr:rowOff>104140</xdr:rowOff>
    </xdr:to>
    <xdr:cxnSp macro="">
      <xdr:nvCxnSpPr>
        <xdr:cNvPr id="249" name="直線コネクタ 248"/>
        <xdr:cNvCxnSpPr/>
      </xdr:nvCxnSpPr>
      <xdr:spPr>
        <a:xfrm>
          <a:off x="13004800" y="9848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61" name="楕円 260"/>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67962</xdr:rowOff>
    </xdr:from>
    <xdr:ext cx="736600" cy="259045"/>
    <xdr:sp macro="" textlink="">
      <xdr:nvSpPr>
        <xdr:cNvPr id="262" name="テキスト ボックス 26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63" name="楕円 262"/>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64" name="テキスト ボックス 263"/>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53340</xdr:rowOff>
    </xdr:from>
    <xdr:to>
      <xdr:col>69</xdr:col>
      <xdr:colOff>142875</xdr:colOff>
      <xdr:row>57</xdr:row>
      <xdr:rowOff>154940</xdr:rowOff>
    </xdr:to>
    <xdr:sp macro="" textlink="">
      <xdr:nvSpPr>
        <xdr:cNvPr id="265" name="楕円 264"/>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165117</xdr:rowOff>
    </xdr:from>
    <xdr:ext cx="762000" cy="259045"/>
    <xdr:sp macro="" textlink="">
      <xdr:nvSpPr>
        <xdr:cNvPr id="266" name="テキスト ボックス 265"/>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24765</xdr:rowOff>
    </xdr:from>
    <xdr:to>
      <xdr:col>65</xdr:col>
      <xdr:colOff>53975</xdr:colOff>
      <xdr:row>57</xdr:row>
      <xdr:rowOff>126365</xdr:rowOff>
    </xdr:to>
    <xdr:sp macro="" textlink="">
      <xdr:nvSpPr>
        <xdr:cNvPr id="267" name="楕円 266"/>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136542</xdr:rowOff>
    </xdr:from>
    <xdr:ext cx="762000" cy="259045"/>
    <xdr:sp macro="" textlink="">
      <xdr:nvSpPr>
        <xdr:cNvPr id="268" name="テキスト ボックス 267"/>
        <xdr:cNvSpPr txBox="1"/>
      </xdr:nvSpPr>
      <xdr:spPr>
        <a:xfrm>
          <a:off x="12623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補助等費は、類似団体平均</a:t>
          </a:r>
          <a:r>
            <a:rPr kumimoji="1" lang="en-US" altLang="ja-JP" sz="1300">
              <a:latin typeface="ＭＳ Ｐゴシック" panose="020B0600070205080204" pitchFamily="50" charset="-128"/>
              <a:ea typeface="ＭＳ Ｐゴシック" panose="020B0600070205080204" pitchFamily="50" charset="-128"/>
            </a:rPr>
            <a:t>223223</a:t>
          </a:r>
          <a:r>
            <a:rPr kumimoji="1" lang="ja-JP" altLang="en-US" sz="1300">
              <a:latin typeface="ＭＳ Ｐゴシック" panose="020B0600070205080204" pitchFamily="50" charset="-128"/>
              <a:ea typeface="ＭＳ Ｐゴシック" panose="020B0600070205080204" pitchFamily="50" charset="-128"/>
            </a:rPr>
            <a:t>値（</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）を上回っている状況にある。対前年比でも</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要因としては、昨年度から経常経費として組み替えた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各種団体への補助金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49276</xdr:rowOff>
    </xdr:to>
    <xdr:cxnSp macro="">
      <xdr:nvCxnSpPr>
        <xdr:cNvPr id="298" name="直線コネクタ 297"/>
        <xdr:cNvCxnSpPr/>
      </xdr:nvCxnSpPr>
      <xdr:spPr>
        <a:xfrm>
          <a:off x="15671800" y="6518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38</xdr:row>
      <xdr:rowOff>3556</xdr:rowOff>
    </xdr:to>
    <xdr:cxnSp macro="">
      <xdr:nvCxnSpPr>
        <xdr:cNvPr id="301" name="直線コネクタ 300"/>
        <xdr:cNvCxnSpPr/>
      </xdr:nvCxnSpPr>
      <xdr:spPr>
        <a:xfrm>
          <a:off x="14782800" y="63174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24130</xdr:rowOff>
    </xdr:to>
    <xdr:cxnSp macro="">
      <xdr:nvCxnSpPr>
        <xdr:cNvPr id="304" name="直線コネクタ 303"/>
        <xdr:cNvCxnSpPr/>
      </xdr:nvCxnSpPr>
      <xdr:spPr>
        <a:xfrm flipV="1">
          <a:off x="13893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24130</xdr:rowOff>
    </xdr:to>
    <xdr:cxnSp macro="">
      <xdr:nvCxnSpPr>
        <xdr:cNvPr id="307" name="直線コネクタ 306"/>
        <xdr:cNvCxnSpPr/>
      </xdr:nvCxnSpPr>
      <xdr:spPr>
        <a:xfrm>
          <a:off x="13004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17" name="楕円 316"/>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18"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19" name="楕円 318"/>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0" name="テキスト ボックス 319"/>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1" name="楕円 320"/>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2" name="テキスト ボックス 321"/>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3" name="楕円 32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5" name="楕円 324"/>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6" name="テキスト ボックス 325"/>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公債費は、類似団地平均値（</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）、沖縄県平均値（</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）及び全国平均値（</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）を下回る値であり、昨年度（</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）対比でも改善されている。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予定されているため、新規地方債の発行については、事業を厳選し、公債費抑制していく。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5842</xdr:rowOff>
    </xdr:to>
    <xdr:cxnSp macro="">
      <xdr:nvCxnSpPr>
        <xdr:cNvPr id="356" name="直線コネクタ 355"/>
        <xdr:cNvCxnSpPr/>
      </xdr:nvCxnSpPr>
      <xdr:spPr>
        <a:xfrm flipV="1">
          <a:off x="3987800" y="13152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42418</xdr:rowOff>
    </xdr:to>
    <xdr:cxnSp macro="">
      <xdr:nvCxnSpPr>
        <xdr:cNvPr id="359" name="直線コネクタ 358"/>
        <xdr:cNvCxnSpPr/>
      </xdr:nvCxnSpPr>
      <xdr:spPr>
        <a:xfrm flipV="1">
          <a:off x="3098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51563</xdr:rowOff>
    </xdr:to>
    <xdr:cxnSp macro="">
      <xdr:nvCxnSpPr>
        <xdr:cNvPr id="362" name="直線コネクタ 361"/>
        <xdr:cNvCxnSpPr/>
      </xdr:nvCxnSpPr>
      <xdr:spPr>
        <a:xfrm flipV="1">
          <a:off x="2209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51563</xdr:rowOff>
    </xdr:to>
    <xdr:cxnSp macro="">
      <xdr:nvCxnSpPr>
        <xdr:cNvPr id="365" name="直線コネクタ 364"/>
        <xdr:cNvCxnSpPr/>
      </xdr:nvCxnSpPr>
      <xdr:spPr>
        <a:xfrm>
          <a:off x="1320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75" name="楕円 374"/>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76"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77" name="楕円 376"/>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78" name="テキスト ボックス 377"/>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79" name="楕円 378"/>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0" name="テキスト ボックス 379"/>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81" name="楕円 380"/>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2" name="テキスト ボックス 381"/>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楕円 382"/>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公債費以外は類似団体平均値（</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）、沖縄県平均（</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）及び全国平均（</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）を大きく上回る</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で対前年比でも</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主な要因は、物件費や補助費等の増加が挙げられる。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今後適正な事業計画・執行を図っていく必要がある。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35561</xdr:rowOff>
    </xdr:from>
    <xdr:to>
      <xdr:col>82</xdr:col>
      <xdr:colOff>107950</xdr:colOff>
      <xdr:row>80</xdr:row>
      <xdr:rowOff>8889</xdr:rowOff>
    </xdr:to>
    <xdr:cxnSp macro="">
      <xdr:nvCxnSpPr>
        <xdr:cNvPr id="417" name="直線コネクタ 416"/>
        <xdr:cNvCxnSpPr/>
      </xdr:nvCxnSpPr>
      <xdr:spPr>
        <a:xfrm>
          <a:off x="15671800" y="135801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79</xdr:row>
      <xdr:rowOff>35561</xdr:rowOff>
    </xdr:to>
    <xdr:cxnSp macro="">
      <xdr:nvCxnSpPr>
        <xdr:cNvPr id="420" name="直線コネクタ 419"/>
        <xdr:cNvCxnSpPr/>
      </xdr:nvCxnSpPr>
      <xdr:spPr>
        <a:xfrm>
          <a:off x="14782800" y="13084811"/>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76</xdr:row>
      <xdr:rowOff>54611</xdr:rowOff>
    </xdr:to>
    <xdr:cxnSp macro="">
      <xdr:nvCxnSpPr>
        <xdr:cNvPr id="423" name="直線コネクタ 422"/>
        <xdr:cNvCxnSpPr/>
      </xdr:nvCxnSpPr>
      <xdr:spPr>
        <a:xfrm>
          <a:off x="13893800" y="12890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123190</xdr:rowOff>
    </xdr:from>
    <xdr:to>
      <xdr:col>69</xdr:col>
      <xdr:colOff>92075</xdr:colOff>
      <xdr:row>75</xdr:row>
      <xdr:rowOff>31750</xdr:rowOff>
    </xdr:to>
    <xdr:cxnSp macro="">
      <xdr:nvCxnSpPr>
        <xdr:cNvPr id="426" name="直線コネクタ 425"/>
        <xdr:cNvCxnSpPr/>
      </xdr:nvCxnSpPr>
      <xdr:spPr>
        <a:xfrm>
          <a:off x="13004800" y="128104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129539</xdr:rowOff>
    </xdr:from>
    <xdr:to>
      <xdr:col>82</xdr:col>
      <xdr:colOff>158750</xdr:colOff>
      <xdr:row>80</xdr:row>
      <xdr:rowOff>59689</xdr:rowOff>
    </xdr:to>
    <xdr:sp macro="" textlink="">
      <xdr:nvSpPr>
        <xdr:cNvPr id="436" name="楕円 435"/>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101616</xdr:rowOff>
    </xdr:from>
    <xdr:ext cx="762000" cy="259045"/>
    <xdr:sp macro="" textlink="">
      <xdr:nvSpPr>
        <xdr:cNvPr id="437" name="公債費以外該当値テキスト"/>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38" name="楕円 437"/>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39" name="テキスト ボックス 438"/>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3811</xdr:rowOff>
    </xdr:from>
    <xdr:to>
      <xdr:col>74</xdr:col>
      <xdr:colOff>31750</xdr:colOff>
      <xdr:row>76</xdr:row>
      <xdr:rowOff>105411</xdr:rowOff>
    </xdr:to>
    <xdr:sp macro="" textlink="">
      <xdr:nvSpPr>
        <xdr:cNvPr id="440" name="楕円 439"/>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115587</xdr:rowOff>
    </xdr:from>
    <xdr:ext cx="762000" cy="259045"/>
    <xdr:sp macro="" textlink="">
      <xdr:nvSpPr>
        <xdr:cNvPr id="441" name="テキスト ボックス 440"/>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42" name="楕円 441"/>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3" name="テキスト ボックス 442"/>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72390</xdr:rowOff>
    </xdr:from>
    <xdr:to>
      <xdr:col>65</xdr:col>
      <xdr:colOff>53975</xdr:colOff>
      <xdr:row>75</xdr:row>
      <xdr:rowOff>2540</xdr:rowOff>
    </xdr:to>
    <xdr:sp macro="" textlink="">
      <xdr:nvSpPr>
        <xdr:cNvPr id="444" name="楕円 443"/>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12717</xdr:rowOff>
    </xdr:from>
    <xdr:ext cx="762000" cy="259045"/>
    <xdr:sp macro="" textlink="">
      <xdr:nvSpPr>
        <xdr:cNvPr id="445" name="テキスト ボックス 444"/>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46969</xdr:rowOff>
    </xdr:from>
    <xdr:to>
      <xdr:col>29</xdr:col>
      <xdr:colOff>127000</xdr:colOff>
      <xdr:row>18</xdr:row>
      <xdr:rowOff>47981</xdr:rowOff>
    </xdr:to>
    <xdr:cxnSp macro="">
      <xdr:nvCxnSpPr>
        <xdr:cNvPr id="46" name="直線コネクタ 45"/>
        <xdr:cNvCxnSpPr/>
      </xdr:nvCxnSpPr>
      <xdr:spPr bwMode="auto">
        <a:xfrm flipV="1">
          <a:off x="5003800" y="3180694"/>
          <a:ext cx="6477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39808</xdr:rowOff>
    </xdr:from>
    <xdr:to>
      <xdr:col>26</xdr:col>
      <xdr:colOff>50800</xdr:colOff>
      <xdr:row>18</xdr:row>
      <xdr:rowOff>47981</xdr:rowOff>
    </xdr:to>
    <xdr:cxnSp macro="">
      <xdr:nvCxnSpPr>
        <xdr:cNvPr id="49" name="直線コネクタ 48"/>
        <xdr:cNvCxnSpPr/>
      </xdr:nvCxnSpPr>
      <xdr:spPr bwMode="auto">
        <a:xfrm>
          <a:off x="4305300" y="3173533"/>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36505</xdr:rowOff>
    </xdr:from>
    <xdr:to>
      <xdr:col>22</xdr:col>
      <xdr:colOff>114300</xdr:colOff>
      <xdr:row>18</xdr:row>
      <xdr:rowOff>39808</xdr:rowOff>
    </xdr:to>
    <xdr:cxnSp macro="">
      <xdr:nvCxnSpPr>
        <xdr:cNvPr id="52" name="直線コネクタ 51"/>
        <xdr:cNvCxnSpPr/>
      </xdr:nvCxnSpPr>
      <xdr:spPr bwMode="auto">
        <a:xfrm>
          <a:off x="3606800" y="3170230"/>
          <a:ext cx="698500" cy="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36505</xdr:rowOff>
    </xdr:from>
    <xdr:to>
      <xdr:col>18</xdr:col>
      <xdr:colOff>177800</xdr:colOff>
      <xdr:row>18</xdr:row>
      <xdr:rowOff>38722</xdr:rowOff>
    </xdr:to>
    <xdr:cxnSp macro="">
      <xdr:nvCxnSpPr>
        <xdr:cNvPr id="55" name="直線コネクタ 54"/>
        <xdr:cNvCxnSpPr/>
      </xdr:nvCxnSpPr>
      <xdr:spPr bwMode="auto">
        <a:xfrm flipV="1">
          <a:off x="2908300" y="3170230"/>
          <a:ext cx="6985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167619</xdr:rowOff>
    </xdr:from>
    <xdr:to>
      <xdr:col>29</xdr:col>
      <xdr:colOff>177800</xdr:colOff>
      <xdr:row>18</xdr:row>
      <xdr:rowOff>97769</xdr:rowOff>
    </xdr:to>
    <xdr:sp macro="" textlink="">
      <xdr:nvSpPr>
        <xdr:cNvPr id="65" name="楕円 64"/>
        <xdr:cNvSpPr/>
      </xdr:nvSpPr>
      <xdr:spPr bwMode="auto">
        <a:xfrm>
          <a:off x="5600700" y="312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139696</xdr:rowOff>
    </xdr:from>
    <xdr:ext cx="762000" cy="259045"/>
    <xdr:sp macro="" textlink="">
      <xdr:nvSpPr>
        <xdr:cNvPr id="66" name="人口1人当たり決算額の推移該当値テキスト130"/>
        <xdr:cNvSpPr txBox="1"/>
      </xdr:nvSpPr>
      <xdr:spPr>
        <a:xfrm>
          <a:off x="5740400" y="31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168631</xdr:rowOff>
    </xdr:from>
    <xdr:to>
      <xdr:col>26</xdr:col>
      <xdr:colOff>101600</xdr:colOff>
      <xdr:row>18</xdr:row>
      <xdr:rowOff>98781</xdr:rowOff>
    </xdr:to>
    <xdr:sp macro="" textlink="">
      <xdr:nvSpPr>
        <xdr:cNvPr id="67" name="楕円 66"/>
        <xdr:cNvSpPr/>
      </xdr:nvSpPr>
      <xdr:spPr bwMode="auto">
        <a:xfrm>
          <a:off x="4953000" y="313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83558</xdr:rowOff>
    </xdr:from>
    <xdr:ext cx="736600" cy="259045"/>
    <xdr:sp macro="" textlink="">
      <xdr:nvSpPr>
        <xdr:cNvPr id="68" name="テキスト ボックス 67"/>
        <xdr:cNvSpPr txBox="1"/>
      </xdr:nvSpPr>
      <xdr:spPr>
        <a:xfrm>
          <a:off x="4622800" y="3217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160458</xdr:rowOff>
    </xdr:from>
    <xdr:to>
      <xdr:col>22</xdr:col>
      <xdr:colOff>165100</xdr:colOff>
      <xdr:row>18</xdr:row>
      <xdr:rowOff>90608</xdr:rowOff>
    </xdr:to>
    <xdr:sp macro="" textlink="">
      <xdr:nvSpPr>
        <xdr:cNvPr id="69" name="楕円 68"/>
        <xdr:cNvSpPr/>
      </xdr:nvSpPr>
      <xdr:spPr bwMode="auto">
        <a:xfrm>
          <a:off x="4254500" y="312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75385</xdr:rowOff>
    </xdr:from>
    <xdr:ext cx="762000" cy="259045"/>
    <xdr:sp macro="" textlink="">
      <xdr:nvSpPr>
        <xdr:cNvPr id="70" name="テキスト ボックス 69"/>
        <xdr:cNvSpPr txBox="1"/>
      </xdr:nvSpPr>
      <xdr:spPr>
        <a:xfrm>
          <a:off x="3924300" y="32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157155</xdr:rowOff>
    </xdr:from>
    <xdr:to>
      <xdr:col>19</xdr:col>
      <xdr:colOff>38100</xdr:colOff>
      <xdr:row>18</xdr:row>
      <xdr:rowOff>87305</xdr:rowOff>
    </xdr:to>
    <xdr:sp macro="" textlink="">
      <xdr:nvSpPr>
        <xdr:cNvPr id="71" name="楕円 70"/>
        <xdr:cNvSpPr/>
      </xdr:nvSpPr>
      <xdr:spPr bwMode="auto">
        <a:xfrm>
          <a:off x="3556000" y="31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72082</xdr:rowOff>
    </xdr:from>
    <xdr:ext cx="762000" cy="259045"/>
    <xdr:sp macro="" textlink="">
      <xdr:nvSpPr>
        <xdr:cNvPr id="72" name="テキスト ボックス 71"/>
        <xdr:cNvSpPr txBox="1"/>
      </xdr:nvSpPr>
      <xdr:spPr>
        <a:xfrm>
          <a:off x="3225800" y="320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159372</xdr:rowOff>
    </xdr:from>
    <xdr:to>
      <xdr:col>15</xdr:col>
      <xdr:colOff>101600</xdr:colOff>
      <xdr:row>18</xdr:row>
      <xdr:rowOff>89522</xdr:rowOff>
    </xdr:to>
    <xdr:sp macro="" textlink="">
      <xdr:nvSpPr>
        <xdr:cNvPr id="73" name="楕円 72"/>
        <xdr:cNvSpPr/>
      </xdr:nvSpPr>
      <xdr:spPr bwMode="auto">
        <a:xfrm>
          <a:off x="2857500" y="312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74299</xdr:rowOff>
    </xdr:from>
    <xdr:ext cx="762000" cy="259045"/>
    <xdr:sp macro="" textlink="">
      <xdr:nvSpPr>
        <xdr:cNvPr id="74" name="テキスト ボックス 73"/>
        <xdr:cNvSpPr txBox="1"/>
      </xdr:nvSpPr>
      <xdr:spPr>
        <a:xfrm>
          <a:off x="2527300" y="32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218910</xdr:rowOff>
    </xdr:from>
    <xdr:to>
      <xdr:col>29</xdr:col>
      <xdr:colOff>127000</xdr:colOff>
      <xdr:row>35</xdr:row>
      <xdr:rowOff>233311</xdr:rowOff>
    </xdr:to>
    <xdr:cxnSp macro="">
      <xdr:nvCxnSpPr>
        <xdr:cNvPr id="107" name="直線コネクタ 106"/>
        <xdr:cNvCxnSpPr/>
      </xdr:nvCxnSpPr>
      <xdr:spPr bwMode="auto">
        <a:xfrm flipV="1">
          <a:off x="5003800" y="6829260"/>
          <a:ext cx="6477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190805</xdr:rowOff>
    </xdr:from>
    <xdr:to>
      <xdr:col>26</xdr:col>
      <xdr:colOff>50800</xdr:colOff>
      <xdr:row>35</xdr:row>
      <xdr:rowOff>233311</xdr:rowOff>
    </xdr:to>
    <xdr:cxnSp macro="">
      <xdr:nvCxnSpPr>
        <xdr:cNvPr id="110" name="直線コネクタ 109"/>
        <xdr:cNvCxnSpPr/>
      </xdr:nvCxnSpPr>
      <xdr:spPr bwMode="auto">
        <a:xfrm>
          <a:off x="4305300" y="6801155"/>
          <a:ext cx="698500" cy="4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190805</xdr:rowOff>
    </xdr:from>
    <xdr:to>
      <xdr:col>22</xdr:col>
      <xdr:colOff>114300</xdr:colOff>
      <xdr:row>35</xdr:row>
      <xdr:rowOff>203988</xdr:rowOff>
    </xdr:to>
    <xdr:cxnSp macro="">
      <xdr:nvCxnSpPr>
        <xdr:cNvPr id="113" name="直線コネクタ 112"/>
        <xdr:cNvCxnSpPr/>
      </xdr:nvCxnSpPr>
      <xdr:spPr bwMode="auto">
        <a:xfrm flipV="1">
          <a:off x="3606800" y="6801155"/>
          <a:ext cx="698500" cy="1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182105</xdr:rowOff>
    </xdr:from>
    <xdr:to>
      <xdr:col>18</xdr:col>
      <xdr:colOff>177800</xdr:colOff>
      <xdr:row>35</xdr:row>
      <xdr:rowOff>203988</xdr:rowOff>
    </xdr:to>
    <xdr:cxnSp macro="">
      <xdr:nvCxnSpPr>
        <xdr:cNvPr id="116" name="直線コネクタ 115"/>
        <xdr:cNvCxnSpPr/>
      </xdr:nvCxnSpPr>
      <xdr:spPr bwMode="auto">
        <a:xfrm>
          <a:off x="2908300" y="6792455"/>
          <a:ext cx="698500" cy="2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168110</xdr:rowOff>
    </xdr:from>
    <xdr:to>
      <xdr:col>29</xdr:col>
      <xdr:colOff>177800</xdr:colOff>
      <xdr:row>35</xdr:row>
      <xdr:rowOff>269710</xdr:rowOff>
    </xdr:to>
    <xdr:sp macro="" textlink="">
      <xdr:nvSpPr>
        <xdr:cNvPr id="126" name="楕円 125"/>
        <xdr:cNvSpPr/>
      </xdr:nvSpPr>
      <xdr:spPr bwMode="auto">
        <a:xfrm>
          <a:off x="5600700" y="677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140187</xdr:rowOff>
    </xdr:from>
    <xdr:ext cx="762000" cy="259045"/>
    <xdr:sp macro="" textlink="">
      <xdr:nvSpPr>
        <xdr:cNvPr id="127" name="人口1人当たり決算額の推移該当値テキスト445"/>
        <xdr:cNvSpPr txBox="1"/>
      </xdr:nvSpPr>
      <xdr:spPr>
        <a:xfrm>
          <a:off x="5740400" y="675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182511</xdr:rowOff>
    </xdr:from>
    <xdr:to>
      <xdr:col>26</xdr:col>
      <xdr:colOff>101600</xdr:colOff>
      <xdr:row>35</xdr:row>
      <xdr:rowOff>284111</xdr:rowOff>
    </xdr:to>
    <xdr:sp macro="" textlink="">
      <xdr:nvSpPr>
        <xdr:cNvPr id="128" name="楕円 127"/>
        <xdr:cNvSpPr/>
      </xdr:nvSpPr>
      <xdr:spPr bwMode="auto">
        <a:xfrm>
          <a:off x="4953000" y="679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268888</xdr:rowOff>
    </xdr:from>
    <xdr:ext cx="736600" cy="259045"/>
    <xdr:sp macro="" textlink="">
      <xdr:nvSpPr>
        <xdr:cNvPr id="129" name="テキスト ボックス 128"/>
        <xdr:cNvSpPr txBox="1"/>
      </xdr:nvSpPr>
      <xdr:spPr>
        <a:xfrm>
          <a:off x="4622800" y="687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140005</xdr:rowOff>
    </xdr:from>
    <xdr:to>
      <xdr:col>22</xdr:col>
      <xdr:colOff>165100</xdr:colOff>
      <xdr:row>35</xdr:row>
      <xdr:rowOff>241605</xdr:rowOff>
    </xdr:to>
    <xdr:sp macro="" textlink="">
      <xdr:nvSpPr>
        <xdr:cNvPr id="130" name="楕円 129"/>
        <xdr:cNvSpPr/>
      </xdr:nvSpPr>
      <xdr:spPr bwMode="auto">
        <a:xfrm>
          <a:off x="4254500" y="675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226382</xdr:rowOff>
    </xdr:from>
    <xdr:ext cx="762000" cy="259045"/>
    <xdr:sp macro="" textlink="">
      <xdr:nvSpPr>
        <xdr:cNvPr id="131" name="テキスト ボックス 130"/>
        <xdr:cNvSpPr txBox="1"/>
      </xdr:nvSpPr>
      <xdr:spPr>
        <a:xfrm>
          <a:off x="3924300" y="68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153188</xdr:rowOff>
    </xdr:from>
    <xdr:to>
      <xdr:col>19</xdr:col>
      <xdr:colOff>38100</xdr:colOff>
      <xdr:row>35</xdr:row>
      <xdr:rowOff>254788</xdr:rowOff>
    </xdr:to>
    <xdr:sp macro="" textlink="">
      <xdr:nvSpPr>
        <xdr:cNvPr id="132" name="楕円 131"/>
        <xdr:cNvSpPr/>
      </xdr:nvSpPr>
      <xdr:spPr bwMode="auto">
        <a:xfrm>
          <a:off x="3556000" y="676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239565</xdr:rowOff>
    </xdr:from>
    <xdr:ext cx="762000" cy="259045"/>
    <xdr:sp macro="" textlink="">
      <xdr:nvSpPr>
        <xdr:cNvPr id="133" name="テキスト ボックス 132"/>
        <xdr:cNvSpPr txBox="1"/>
      </xdr:nvSpPr>
      <xdr:spPr>
        <a:xfrm>
          <a:off x="3225800" y="6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131305</xdr:rowOff>
    </xdr:from>
    <xdr:to>
      <xdr:col>15</xdr:col>
      <xdr:colOff>101600</xdr:colOff>
      <xdr:row>35</xdr:row>
      <xdr:rowOff>232905</xdr:rowOff>
    </xdr:to>
    <xdr:sp macro="" textlink="">
      <xdr:nvSpPr>
        <xdr:cNvPr id="134" name="楕円 133"/>
        <xdr:cNvSpPr/>
      </xdr:nvSpPr>
      <xdr:spPr bwMode="auto">
        <a:xfrm>
          <a:off x="2857500" y="674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217682</xdr:rowOff>
    </xdr:from>
    <xdr:ext cx="762000" cy="259045"/>
    <xdr:sp macro="" textlink="">
      <xdr:nvSpPr>
        <xdr:cNvPr id="135" name="テキスト ボックス 134"/>
        <xdr:cNvSpPr txBox="1"/>
      </xdr:nvSpPr>
      <xdr:spPr>
        <a:xfrm>
          <a:off x="2527300" y="682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28936</xdr:rowOff>
    </xdr:from>
    <xdr:to>
      <xdr:col>24</xdr:col>
      <xdr:colOff>63500</xdr:colOff>
      <xdr:row>37</xdr:row>
      <xdr:rowOff>45227</xdr:rowOff>
    </xdr:to>
    <xdr:cxnSp macro="">
      <xdr:nvCxnSpPr>
        <xdr:cNvPr id="61" name="直線コネクタ 60"/>
        <xdr:cNvCxnSpPr/>
      </xdr:nvCxnSpPr>
      <xdr:spPr>
        <a:xfrm>
          <a:off x="3797300" y="6372586"/>
          <a:ext cx="838200" cy="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170645</xdr:rowOff>
    </xdr:from>
    <xdr:to>
      <xdr:col>19</xdr:col>
      <xdr:colOff>177800</xdr:colOff>
      <xdr:row>37</xdr:row>
      <xdr:rowOff>28936</xdr:rowOff>
    </xdr:to>
    <xdr:cxnSp macro="">
      <xdr:nvCxnSpPr>
        <xdr:cNvPr id="64" name="直線コネクタ 63"/>
        <xdr:cNvCxnSpPr/>
      </xdr:nvCxnSpPr>
      <xdr:spPr>
        <a:xfrm>
          <a:off x="2908300" y="6342845"/>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170645</xdr:rowOff>
    </xdr:from>
    <xdr:to>
      <xdr:col>15</xdr:col>
      <xdr:colOff>50800</xdr:colOff>
      <xdr:row>37</xdr:row>
      <xdr:rowOff>55095</xdr:rowOff>
    </xdr:to>
    <xdr:cxnSp macro="">
      <xdr:nvCxnSpPr>
        <xdr:cNvPr id="67" name="直線コネクタ 66"/>
        <xdr:cNvCxnSpPr/>
      </xdr:nvCxnSpPr>
      <xdr:spPr>
        <a:xfrm flipV="1">
          <a:off x="2019300" y="6342845"/>
          <a:ext cx="8890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37996</xdr:rowOff>
    </xdr:from>
    <xdr:to>
      <xdr:col>10</xdr:col>
      <xdr:colOff>114300</xdr:colOff>
      <xdr:row>37</xdr:row>
      <xdr:rowOff>55095</xdr:rowOff>
    </xdr:to>
    <xdr:cxnSp macro="">
      <xdr:nvCxnSpPr>
        <xdr:cNvPr id="70" name="直線コネクタ 69"/>
        <xdr:cNvCxnSpPr/>
      </xdr:nvCxnSpPr>
      <xdr:spPr>
        <a:xfrm>
          <a:off x="1130300" y="6381646"/>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165877</xdr:rowOff>
    </xdr:from>
    <xdr:to>
      <xdr:col>24</xdr:col>
      <xdr:colOff>114300</xdr:colOff>
      <xdr:row>37</xdr:row>
      <xdr:rowOff>96027</xdr:rowOff>
    </xdr:to>
    <xdr:sp macro="" textlink="">
      <xdr:nvSpPr>
        <xdr:cNvPr id="80" name="楕円 79"/>
        <xdr:cNvSpPr/>
      </xdr:nvSpPr>
      <xdr:spPr>
        <a:xfrm>
          <a:off x="4584700" y="63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144304</xdr:rowOff>
    </xdr:from>
    <xdr:ext cx="534377" cy="259045"/>
    <xdr:sp macro="" textlink="">
      <xdr:nvSpPr>
        <xdr:cNvPr id="81" name="人件費該当値テキスト"/>
        <xdr:cNvSpPr txBox="1"/>
      </xdr:nvSpPr>
      <xdr:spPr>
        <a:xfrm>
          <a:off x="4686300" y="63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149586</xdr:rowOff>
    </xdr:from>
    <xdr:to>
      <xdr:col>20</xdr:col>
      <xdr:colOff>38100</xdr:colOff>
      <xdr:row>37</xdr:row>
      <xdr:rowOff>79736</xdr:rowOff>
    </xdr:to>
    <xdr:sp macro="" textlink="">
      <xdr:nvSpPr>
        <xdr:cNvPr id="82" name="楕円 81"/>
        <xdr:cNvSpPr/>
      </xdr:nvSpPr>
      <xdr:spPr>
        <a:xfrm>
          <a:off x="3746500" y="63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70863</xdr:rowOff>
    </xdr:from>
    <xdr:ext cx="534377" cy="259045"/>
    <xdr:sp macro="" textlink="">
      <xdr:nvSpPr>
        <xdr:cNvPr id="83" name="テキスト ボックス 82"/>
        <xdr:cNvSpPr txBox="1"/>
      </xdr:nvSpPr>
      <xdr:spPr>
        <a:xfrm>
          <a:off x="3530111" y="641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119845</xdr:rowOff>
    </xdr:from>
    <xdr:to>
      <xdr:col>15</xdr:col>
      <xdr:colOff>101600</xdr:colOff>
      <xdr:row>37</xdr:row>
      <xdr:rowOff>49995</xdr:rowOff>
    </xdr:to>
    <xdr:sp macro="" textlink="">
      <xdr:nvSpPr>
        <xdr:cNvPr id="84" name="楕円 83"/>
        <xdr:cNvSpPr/>
      </xdr:nvSpPr>
      <xdr:spPr>
        <a:xfrm>
          <a:off x="2857500" y="62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41122</xdr:rowOff>
    </xdr:from>
    <xdr:ext cx="599010" cy="259045"/>
    <xdr:sp macro="" textlink="">
      <xdr:nvSpPr>
        <xdr:cNvPr id="85" name="テキスト ボックス 84"/>
        <xdr:cNvSpPr txBox="1"/>
      </xdr:nvSpPr>
      <xdr:spPr>
        <a:xfrm>
          <a:off x="2608795" y="63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4295</xdr:rowOff>
    </xdr:from>
    <xdr:to>
      <xdr:col>10</xdr:col>
      <xdr:colOff>165100</xdr:colOff>
      <xdr:row>37</xdr:row>
      <xdr:rowOff>105895</xdr:rowOff>
    </xdr:to>
    <xdr:sp macro="" textlink="">
      <xdr:nvSpPr>
        <xdr:cNvPr id="86" name="楕円 85"/>
        <xdr:cNvSpPr/>
      </xdr:nvSpPr>
      <xdr:spPr>
        <a:xfrm>
          <a:off x="19685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97022</xdr:rowOff>
    </xdr:from>
    <xdr:ext cx="534377" cy="259045"/>
    <xdr:sp macro="" textlink="">
      <xdr:nvSpPr>
        <xdr:cNvPr id="87" name="テキスト ボックス 86"/>
        <xdr:cNvSpPr txBox="1"/>
      </xdr:nvSpPr>
      <xdr:spPr>
        <a:xfrm>
          <a:off x="1752111" y="64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158646</xdr:rowOff>
    </xdr:from>
    <xdr:to>
      <xdr:col>6</xdr:col>
      <xdr:colOff>38100</xdr:colOff>
      <xdr:row>37</xdr:row>
      <xdr:rowOff>88796</xdr:rowOff>
    </xdr:to>
    <xdr:sp macro="" textlink="">
      <xdr:nvSpPr>
        <xdr:cNvPr id="88" name="楕円 87"/>
        <xdr:cNvSpPr/>
      </xdr:nvSpPr>
      <xdr:spPr>
        <a:xfrm>
          <a:off x="1079500" y="63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79923</xdr:rowOff>
    </xdr:from>
    <xdr:ext cx="534377" cy="259045"/>
    <xdr:sp macro="" textlink="">
      <xdr:nvSpPr>
        <xdr:cNvPr id="89" name="テキスト ボックス 88"/>
        <xdr:cNvSpPr txBox="1"/>
      </xdr:nvSpPr>
      <xdr:spPr>
        <a:xfrm>
          <a:off x="863111" y="64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142384</xdr:rowOff>
    </xdr:from>
    <xdr:to>
      <xdr:col>24</xdr:col>
      <xdr:colOff>63500</xdr:colOff>
      <xdr:row>55</xdr:row>
      <xdr:rowOff>6038</xdr:rowOff>
    </xdr:to>
    <xdr:cxnSp macro="">
      <xdr:nvCxnSpPr>
        <xdr:cNvPr id="116" name="直線コネクタ 115"/>
        <xdr:cNvCxnSpPr/>
      </xdr:nvCxnSpPr>
      <xdr:spPr>
        <a:xfrm flipV="1">
          <a:off x="3797300" y="9400684"/>
          <a:ext cx="838200" cy="3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6038</xdr:rowOff>
    </xdr:from>
    <xdr:to>
      <xdr:col>19</xdr:col>
      <xdr:colOff>177800</xdr:colOff>
      <xdr:row>55</xdr:row>
      <xdr:rowOff>114842</xdr:rowOff>
    </xdr:to>
    <xdr:cxnSp macro="">
      <xdr:nvCxnSpPr>
        <xdr:cNvPr id="119" name="直線コネクタ 118"/>
        <xdr:cNvCxnSpPr/>
      </xdr:nvCxnSpPr>
      <xdr:spPr>
        <a:xfrm flipV="1">
          <a:off x="2908300" y="9435788"/>
          <a:ext cx="889000" cy="10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114842</xdr:rowOff>
    </xdr:from>
    <xdr:to>
      <xdr:col>15</xdr:col>
      <xdr:colOff>50800</xdr:colOff>
      <xdr:row>55</xdr:row>
      <xdr:rowOff>137565</xdr:rowOff>
    </xdr:to>
    <xdr:cxnSp macro="">
      <xdr:nvCxnSpPr>
        <xdr:cNvPr id="122" name="直線コネクタ 121"/>
        <xdr:cNvCxnSpPr/>
      </xdr:nvCxnSpPr>
      <xdr:spPr>
        <a:xfrm flipV="1">
          <a:off x="2019300" y="954459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111276</xdr:rowOff>
    </xdr:from>
    <xdr:to>
      <xdr:col>10</xdr:col>
      <xdr:colOff>114300</xdr:colOff>
      <xdr:row>55</xdr:row>
      <xdr:rowOff>137565</xdr:rowOff>
    </xdr:to>
    <xdr:cxnSp macro="">
      <xdr:nvCxnSpPr>
        <xdr:cNvPr id="125" name="直線コネクタ 124"/>
        <xdr:cNvCxnSpPr/>
      </xdr:nvCxnSpPr>
      <xdr:spPr>
        <a:xfrm>
          <a:off x="1130300" y="954102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91584</xdr:rowOff>
    </xdr:from>
    <xdr:to>
      <xdr:col>24</xdr:col>
      <xdr:colOff>114300</xdr:colOff>
      <xdr:row>55</xdr:row>
      <xdr:rowOff>21734</xdr:rowOff>
    </xdr:to>
    <xdr:sp macro="" textlink="">
      <xdr:nvSpPr>
        <xdr:cNvPr id="135" name="楕円 134"/>
        <xdr:cNvSpPr/>
      </xdr:nvSpPr>
      <xdr:spPr>
        <a:xfrm>
          <a:off x="4584700" y="93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70011</xdr:rowOff>
    </xdr:from>
    <xdr:ext cx="599010" cy="259045"/>
    <xdr:sp macro="" textlink="">
      <xdr:nvSpPr>
        <xdr:cNvPr id="136" name="物件費該当値テキスト"/>
        <xdr:cNvSpPr txBox="1"/>
      </xdr:nvSpPr>
      <xdr:spPr>
        <a:xfrm>
          <a:off x="4686300" y="932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126688</xdr:rowOff>
    </xdr:from>
    <xdr:to>
      <xdr:col>20</xdr:col>
      <xdr:colOff>38100</xdr:colOff>
      <xdr:row>55</xdr:row>
      <xdr:rowOff>56838</xdr:rowOff>
    </xdr:to>
    <xdr:sp macro="" textlink="">
      <xdr:nvSpPr>
        <xdr:cNvPr id="137" name="楕円 136"/>
        <xdr:cNvSpPr/>
      </xdr:nvSpPr>
      <xdr:spPr>
        <a:xfrm>
          <a:off x="3746500" y="93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47965</xdr:rowOff>
    </xdr:from>
    <xdr:ext cx="599010" cy="259045"/>
    <xdr:sp macro="" textlink="">
      <xdr:nvSpPr>
        <xdr:cNvPr id="138" name="テキスト ボックス 137"/>
        <xdr:cNvSpPr txBox="1"/>
      </xdr:nvSpPr>
      <xdr:spPr>
        <a:xfrm>
          <a:off x="3497795" y="947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64042</xdr:rowOff>
    </xdr:from>
    <xdr:to>
      <xdr:col>15</xdr:col>
      <xdr:colOff>101600</xdr:colOff>
      <xdr:row>55</xdr:row>
      <xdr:rowOff>165642</xdr:rowOff>
    </xdr:to>
    <xdr:sp macro="" textlink="">
      <xdr:nvSpPr>
        <xdr:cNvPr id="139" name="楕円 138"/>
        <xdr:cNvSpPr/>
      </xdr:nvSpPr>
      <xdr:spPr>
        <a:xfrm>
          <a:off x="2857500" y="94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156769</xdr:rowOff>
    </xdr:from>
    <xdr:ext cx="599010" cy="259045"/>
    <xdr:sp macro="" textlink="">
      <xdr:nvSpPr>
        <xdr:cNvPr id="140" name="テキスト ボックス 139"/>
        <xdr:cNvSpPr txBox="1"/>
      </xdr:nvSpPr>
      <xdr:spPr>
        <a:xfrm>
          <a:off x="2608795" y="958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86765</xdr:rowOff>
    </xdr:from>
    <xdr:to>
      <xdr:col>10</xdr:col>
      <xdr:colOff>165100</xdr:colOff>
      <xdr:row>56</xdr:row>
      <xdr:rowOff>16915</xdr:rowOff>
    </xdr:to>
    <xdr:sp macro="" textlink="">
      <xdr:nvSpPr>
        <xdr:cNvPr id="141" name="楕円 140"/>
        <xdr:cNvSpPr/>
      </xdr:nvSpPr>
      <xdr:spPr>
        <a:xfrm>
          <a:off x="1968500" y="95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8042</xdr:rowOff>
    </xdr:from>
    <xdr:ext cx="599010" cy="259045"/>
    <xdr:sp macro="" textlink="">
      <xdr:nvSpPr>
        <xdr:cNvPr id="142" name="テキスト ボックス 141"/>
        <xdr:cNvSpPr txBox="1"/>
      </xdr:nvSpPr>
      <xdr:spPr>
        <a:xfrm>
          <a:off x="1719795" y="960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60476</xdr:rowOff>
    </xdr:from>
    <xdr:to>
      <xdr:col>6</xdr:col>
      <xdr:colOff>38100</xdr:colOff>
      <xdr:row>55</xdr:row>
      <xdr:rowOff>162076</xdr:rowOff>
    </xdr:to>
    <xdr:sp macro="" textlink="">
      <xdr:nvSpPr>
        <xdr:cNvPr id="143" name="楕円 142"/>
        <xdr:cNvSpPr/>
      </xdr:nvSpPr>
      <xdr:spPr>
        <a:xfrm>
          <a:off x="1079500" y="94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153203</xdr:rowOff>
    </xdr:from>
    <xdr:ext cx="599010" cy="259045"/>
    <xdr:sp macro="" textlink="">
      <xdr:nvSpPr>
        <xdr:cNvPr id="144" name="テキスト ボックス 143"/>
        <xdr:cNvSpPr txBox="1"/>
      </xdr:nvSpPr>
      <xdr:spPr>
        <a:xfrm>
          <a:off x="830795" y="958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78823</xdr:rowOff>
    </xdr:from>
    <xdr:to>
      <xdr:col>24</xdr:col>
      <xdr:colOff>63500</xdr:colOff>
      <xdr:row>78</xdr:row>
      <xdr:rowOff>138968</xdr:rowOff>
    </xdr:to>
    <xdr:cxnSp macro="">
      <xdr:nvCxnSpPr>
        <xdr:cNvPr id="171" name="直線コネクタ 170"/>
        <xdr:cNvCxnSpPr/>
      </xdr:nvCxnSpPr>
      <xdr:spPr>
        <a:xfrm>
          <a:off x="3797300" y="13451923"/>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78823</xdr:rowOff>
    </xdr:from>
    <xdr:to>
      <xdr:col>19</xdr:col>
      <xdr:colOff>177800</xdr:colOff>
      <xdr:row>78</xdr:row>
      <xdr:rowOff>114578</xdr:rowOff>
    </xdr:to>
    <xdr:cxnSp macro="">
      <xdr:nvCxnSpPr>
        <xdr:cNvPr id="174" name="直線コネクタ 173"/>
        <xdr:cNvCxnSpPr/>
      </xdr:nvCxnSpPr>
      <xdr:spPr>
        <a:xfrm flipV="1">
          <a:off x="2908300" y="13451923"/>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114578</xdr:rowOff>
    </xdr:from>
    <xdr:to>
      <xdr:col>15</xdr:col>
      <xdr:colOff>50800</xdr:colOff>
      <xdr:row>78</xdr:row>
      <xdr:rowOff>137002</xdr:rowOff>
    </xdr:to>
    <xdr:cxnSp macro="">
      <xdr:nvCxnSpPr>
        <xdr:cNvPr id="177" name="直線コネクタ 176"/>
        <xdr:cNvCxnSpPr/>
      </xdr:nvCxnSpPr>
      <xdr:spPr>
        <a:xfrm flipV="1">
          <a:off x="2019300" y="13487678"/>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136500</xdr:rowOff>
    </xdr:from>
    <xdr:to>
      <xdr:col>10</xdr:col>
      <xdr:colOff>114300</xdr:colOff>
      <xdr:row>78</xdr:row>
      <xdr:rowOff>137002</xdr:rowOff>
    </xdr:to>
    <xdr:cxnSp macro="">
      <xdr:nvCxnSpPr>
        <xdr:cNvPr id="180" name="直線コネクタ 179"/>
        <xdr:cNvCxnSpPr/>
      </xdr:nvCxnSpPr>
      <xdr:spPr>
        <a:xfrm>
          <a:off x="1130300" y="1350960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88168</xdr:rowOff>
    </xdr:from>
    <xdr:to>
      <xdr:col>24</xdr:col>
      <xdr:colOff>114300</xdr:colOff>
      <xdr:row>79</xdr:row>
      <xdr:rowOff>18318</xdr:rowOff>
    </xdr:to>
    <xdr:sp macro="" textlink="">
      <xdr:nvSpPr>
        <xdr:cNvPr id="190" name="楕円 189"/>
        <xdr:cNvSpPr/>
      </xdr:nvSpPr>
      <xdr:spPr>
        <a:xfrm>
          <a:off x="45847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3095</xdr:rowOff>
    </xdr:from>
    <xdr:ext cx="313932" cy="259045"/>
    <xdr:sp macro="" textlink="">
      <xdr:nvSpPr>
        <xdr:cNvPr id="191" name="維持補修費該当値テキスト"/>
        <xdr:cNvSpPr txBox="1"/>
      </xdr:nvSpPr>
      <xdr:spPr>
        <a:xfrm>
          <a:off x="4686300" y="13376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28023</xdr:rowOff>
    </xdr:from>
    <xdr:to>
      <xdr:col>20</xdr:col>
      <xdr:colOff>38100</xdr:colOff>
      <xdr:row>78</xdr:row>
      <xdr:rowOff>129623</xdr:rowOff>
    </xdr:to>
    <xdr:sp macro="" textlink="">
      <xdr:nvSpPr>
        <xdr:cNvPr id="192" name="楕円 191"/>
        <xdr:cNvSpPr/>
      </xdr:nvSpPr>
      <xdr:spPr>
        <a:xfrm>
          <a:off x="3746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120750</xdr:rowOff>
    </xdr:from>
    <xdr:ext cx="469744" cy="259045"/>
    <xdr:sp macro="" textlink="">
      <xdr:nvSpPr>
        <xdr:cNvPr id="193" name="テキスト ボックス 192"/>
        <xdr:cNvSpPr txBox="1"/>
      </xdr:nvSpPr>
      <xdr:spPr>
        <a:xfrm>
          <a:off x="3562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63778</xdr:rowOff>
    </xdr:from>
    <xdr:to>
      <xdr:col>15</xdr:col>
      <xdr:colOff>101600</xdr:colOff>
      <xdr:row>78</xdr:row>
      <xdr:rowOff>165378</xdr:rowOff>
    </xdr:to>
    <xdr:sp macro="" textlink="">
      <xdr:nvSpPr>
        <xdr:cNvPr id="194" name="楕円 193"/>
        <xdr:cNvSpPr/>
      </xdr:nvSpPr>
      <xdr:spPr>
        <a:xfrm>
          <a:off x="28575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156505</xdr:rowOff>
    </xdr:from>
    <xdr:ext cx="469744" cy="259045"/>
    <xdr:sp macro="" textlink="">
      <xdr:nvSpPr>
        <xdr:cNvPr id="195" name="テキスト ボックス 194"/>
        <xdr:cNvSpPr txBox="1"/>
      </xdr:nvSpPr>
      <xdr:spPr>
        <a:xfrm>
          <a:off x="2673428" y="135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86202</xdr:rowOff>
    </xdr:from>
    <xdr:to>
      <xdr:col>10</xdr:col>
      <xdr:colOff>165100</xdr:colOff>
      <xdr:row>79</xdr:row>
      <xdr:rowOff>16352</xdr:rowOff>
    </xdr:to>
    <xdr:sp macro="" textlink="">
      <xdr:nvSpPr>
        <xdr:cNvPr id="196" name="楕円 195"/>
        <xdr:cNvSpPr/>
      </xdr:nvSpPr>
      <xdr:spPr>
        <a:xfrm>
          <a:off x="1968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7479</xdr:rowOff>
    </xdr:from>
    <xdr:ext cx="378565" cy="259045"/>
    <xdr:sp macro="" textlink="">
      <xdr:nvSpPr>
        <xdr:cNvPr id="197" name="テキスト ボックス 196"/>
        <xdr:cNvSpPr txBox="1"/>
      </xdr:nvSpPr>
      <xdr:spPr>
        <a:xfrm>
          <a:off x="1830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85700</xdr:rowOff>
    </xdr:from>
    <xdr:to>
      <xdr:col>6</xdr:col>
      <xdr:colOff>38100</xdr:colOff>
      <xdr:row>79</xdr:row>
      <xdr:rowOff>15850</xdr:rowOff>
    </xdr:to>
    <xdr:sp macro="" textlink="">
      <xdr:nvSpPr>
        <xdr:cNvPr id="198" name="楕円 197"/>
        <xdr:cNvSpPr/>
      </xdr:nvSpPr>
      <xdr:spPr>
        <a:xfrm>
          <a:off x="1079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6977</xdr:rowOff>
    </xdr:from>
    <xdr:ext cx="378565" cy="259045"/>
    <xdr:sp macro="" textlink="">
      <xdr:nvSpPr>
        <xdr:cNvPr id="199" name="テキスト ボックス 198"/>
        <xdr:cNvSpPr txBox="1"/>
      </xdr:nvSpPr>
      <xdr:spPr>
        <a:xfrm>
          <a:off x="941017" y="1355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12255</xdr:rowOff>
    </xdr:from>
    <xdr:to>
      <xdr:col>24</xdr:col>
      <xdr:colOff>63500</xdr:colOff>
      <xdr:row>96</xdr:row>
      <xdr:rowOff>37581</xdr:rowOff>
    </xdr:to>
    <xdr:cxnSp macro="">
      <xdr:nvCxnSpPr>
        <xdr:cNvPr id="231" name="直線コネクタ 230"/>
        <xdr:cNvCxnSpPr/>
      </xdr:nvCxnSpPr>
      <xdr:spPr>
        <a:xfrm flipV="1">
          <a:off x="3797300" y="16471455"/>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37581</xdr:rowOff>
    </xdr:from>
    <xdr:to>
      <xdr:col>19</xdr:col>
      <xdr:colOff>177800</xdr:colOff>
      <xdr:row>96</xdr:row>
      <xdr:rowOff>40782</xdr:rowOff>
    </xdr:to>
    <xdr:cxnSp macro="">
      <xdr:nvCxnSpPr>
        <xdr:cNvPr id="234" name="直線コネクタ 233"/>
        <xdr:cNvCxnSpPr/>
      </xdr:nvCxnSpPr>
      <xdr:spPr>
        <a:xfrm flipV="1">
          <a:off x="2908300" y="1649678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40782</xdr:rowOff>
    </xdr:from>
    <xdr:to>
      <xdr:col>15</xdr:col>
      <xdr:colOff>50800</xdr:colOff>
      <xdr:row>96</xdr:row>
      <xdr:rowOff>124972</xdr:rowOff>
    </xdr:to>
    <xdr:cxnSp macro="">
      <xdr:nvCxnSpPr>
        <xdr:cNvPr id="237" name="直線コネクタ 236"/>
        <xdr:cNvCxnSpPr/>
      </xdr:nvCxnSpPr>
      <xdr:spPr>
        <a:xfrm flipV="1">
          <a:off x="2019300" y="16499982"/>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124972</xdr:rowOff>
    </xdr:from>
    <xdr:to>
      <xdr:col>10</xdr:col>
      <xdr:colOff>114300</xdr:colOff>
      <xdr:row>97</xdr:row>
      <xdr:rowOff>64474</xdr:rowOff>
    </xdr:to>
    <xdr:cxnSp macro="">
      <xdr:nvCxnSpPr>
        <xdr:cNvPr id="240" name="直線コネクタ 239"/>
        <xdr:cNvCxnSpPr/>
      </xdr:nvCxnSpPr>
      <xdr:spPr>
        <a:xfrm flipV="1">
          <a:off x="1130300" y="16584172"/>
          <a:ext cx="889000" cy="1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132905</xdr:rowOff>
    </xdr:from>
    <xdr:to>
      <xdr:col>24</xdr:col>
      <xdr:colOff>114300</xdr:colOff>
      <xdr:row>96</xdr:row>
      <xdr:rowOff>63055</xdr:rowOff>
    </xdr:to>
    <xdr:sp macro="" textlink="">
      <xdr:nvSpPr>
        <xdr:cNvPr id="250" name="楕円 249"/>
        <xdr:cNvSpPr/>
      </xdr:nvSpPr>
      <xdr:spPr>
        <a:xfrm>
          <a:off x="45847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155782</xdr:rowOff>
    </xdr:from>
    <xdr:ext cx="534377" cy="259045"/>
    <xdr:sp macro="" textlink="">
      <xdr:nvSpPr>
        <xdr:cNvPr id="251" name="扶助費該当値テキスト"/>
        <xdr:cNvSpPr txBox="1"/>
      </xdr:nvSpPr>
      <xdr:spPr>
        <a:xfrm>
          <a:off x="4686300" y="162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158231</xdr:rowOff>
    </xdr:from>
    <xdr:to>
      <xdr:col>20</xdr:col>
      <xdr:colOff>38100</xdr:colOff>
      <xdr:row>96</xdr:row>
      <xdr:rowOff>88381</xdr:rowOff>
    </xdr:to>
    <xdr:sp macro="" textlink="">
      <xdr:nvSpPr>
        <xdr:cNvPr id="252" name="楕円 251"/>
        <xdr:cNvSpPr/>
      </xdr:nvSpPr>
      <xdr:spPr>
        <a:xfrm>
          <a:off x="3746500" y="164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104908</xdr:rowOff>
    </xdr:from>
    <xdr:ext cx="534377" cy="259045"/>
    <xdr:sp macro="" textlink="">
      <xdr:nvSpPr>
        <xdr:cNvPr id="253" name="テキスト ボックス 252"/>
        <xdr:cNvSpPr txBox="1"/>
      </xdr:nvSpPr>
      <xdr:spPr>
        <a:xfrm>
          <a:off x="3530111" y="162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161432</xdr:rowOff>
    </xdr:from>
    <xdr:to>
      <xdr:col>15</xdr:col>
      <xdr:colOff>101600</xdr:colOff>
      <xdr:row>96</xdr:row>
      <xdr:rowOff>91582</xdr:rowOff>
    </xdr:to>
    <xdr:sp macro="" textlink="">
      <xdr:nvSpPr>
        <xdr:cNvPr id="254" name="楕円 253"/>
        <xdr:cNvSpPr/>
      </xdr:nvSpPr>
      <xdr:spPr>
        <a:xfrm>
          <a:off x="28575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108109</xdr:rowOff>
    </xdr:from>
    <xdr:ext cx="534377" cy="259045"/>
    <xdr:sp macro="" textlink="">
      <xdr:nvSpPr>
        <xdr:cNvPr id="255" name="テキスト ボックス 254"/>
        <xdr:cNvSpPr txBox="1"/>
      </xdr:nvSpPr>
      <xdr:spPr>
        <a:xfrm>
          <a:off x="2641111" y="162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74172</xdr:rowOff>
    </xdr:from>
    <xdr:to>
      <xdr:col>10</xdr:col>
      <xdr:colOff>165100</xdr:colOff>
      <xdr:row>97</xdr:row>
      <xdr:rowOff>4322</xdr:rowOff>
    </xdr:to>
    <xdr:sp macro="" textlink="">
      <xdr:nvSpPr>
        <xdr:cNvPr id="256" name="楕円 255"/>
        <xdr:cNvSpPr/>
      </xdr:nvSpPr>
      <xdr:spPr>
        <a:xfrm>
          <a:off x="19685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166899</xdr:rowOff>
    </xdr:from>
    <xdr:ext cx="534377" cy="259045"/>
    <xdr:sp macro="" textlink="">
      <xdr:nvSpPr>
        <xdr:cNvPr id="257" name="テキスト ボックス 256"/>
        <xdr:cNvSpPr txBox="1"/>
      </xdr:nvSpPr>
      <xdr:spPr>
        <a:xfrm>
          <a:off x="1752111" y="166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13674</xdr:rowOff>
    </xdr:from>
    <xdr:to>
      <xdr:col>6</xdr:col>
      <xdr:colOff>38100</xdr:colOff>
      <xdr:row>97</xdr:row>
      <xdr:rowOff>115274</xdr:rowOff>
    </xdr:to>
    <xdr:sp macro="" textlink="">
      <xdr:nvSpPr>
        <xdr:cNvPr id="258" name="楕円 257"/>
        <xdr:cNvSpPr/>
      </xdr:nvSpPr>
      <xdr:spPr>
        <a:xfrm>
          <a:off x="1079500" y="16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106401</xdr:rowOff>
    </xdr:from>
    <xdr:ext cx="534377" cy="259045"/>
    <xdr:sp macro="" textlink="">
      <xdr:nvSpPr>
        <xdr:cNvPr id="259" name="テキスト ボックス 258"/>
        <xdr:cNvSpPr txBox="1"/>
      </xdr:nvSpPr>
      <xdr:spPr>
        <a:xfrm>
          <a:off x="863111" y="16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30860</xdr:rowOff>
    </xdr:from>
    <xdr:to>
      <xdr:col>55</xdr:col>
      <xdr:colOff>0</xdr:colOff>
      <xdr:row>37</xdr:row>
      <xdr:rowOff>101009</xdr:rowOff>
    </xdr:to>
    <xdr:cxnSp macro="">
      <xdr:nvCxnSpPr>
        <xdr:cNvPr id="288" name="直線コネクタ 287"/>
        <xdr:cNvCxnSpPr/>
      </xdr:nvCxnSpPr>
      <xdr:spPr>
        <a:xfrm flipV="1">
          <a:off x="9639300" y="6374510"/>
          <a:ext cx="8382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97504</xdr:rowOff>
    </xdr:from>
    <xdr:to>
      <xdr:col>50</xdr:col>
      <xdr:colOff>114300</xdr:colOff>
      <xdr:row>37</xdr:row>
      <xdr:rowOff>101009</xdr:rowOff>
    </xdr:to>
    <xdr:cxnSp macro="">
      <xdr:nvCxnSpPr>
        <xdr:cNvPr id="291" name="直線コネクタ 290"/>
        <xdr:cNvCxnSpPr/>
      </xdr:nvCxnSpPr>
      <xdr:spPr>
        <a:xfrm>
          <a:off x="8750300" y="644115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97504</xdr:rowOff>
    </xdr:from>
    <xdr:to>
      <xdr:col>45</xdr:col>
      <xdr:colOff>177800</xdr:colOff>
      <xdr:row>37</xdr:row>
      <xdr:rowOff>111735</xdr:rowOff>
    </xdr:to>
    <xdr:cxnSp macro="">
      <xdr:nvCxnSpPr>
        <xdr:cNvPr id="294" name="直線コネクタ 293"/>
        <xdr:cNvCxnSpPr/>
      </xdr:nvCxnSpPr>
      <xdr:spPr>
        <a:xfrm flipV="1">
          <a:off x="7861300" y="6441154"/>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111735</xdr:rowOff>
    </xdr:from>
    <xdr:to>
      <xdr:col>41</xdr:col>
      <xdr:colOff>50800</xdr:colOff>
      <xdr:row>37</xdr:row>
      <xdr:rowOff>124430</xdr:rowOff>
    </xdr:to>
    <xdr:cxnSp macro="">
      <xdr:nvCxnSpPr>
        <xdr:cNvPr id="297" name="直線コネクタ 296"/>
        <xdr:cNvCxnSpPr/>
      </xdr:nvCxnSpPr>
      <xdr:spPr>
        <a:xfrm flipV="1">
          <a:off x="6972300" y="6455385"/>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151510</xdr:rowOff>
    </xdr:from>
    <xdr:to>
      <xdr:col>55</xdr:col>
      <xdr:colOff>50800</xdr:colOff>
      <xdr:row>37</xdr:row>
      <xdr:rowOff>81660</xdr:rowOff>
    </xdr:to>
    <xdr:sp macro="" textlink="">
      <xdr:nvSpPr>
        <xdr:cNvPr id="307" name="楕円 306"/>
        <xdr:cNvSpPr/>
      </xdr:nvSpPr>
      <xdr:spPr>
        <a:xfrm>
          <a:off x="10426700" y="63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66437</xdr:rowOff>
    </xdr:from>
    <xdr:ext cx="534377" cy="259045"/>
    <xdr:sp macro="" textlink="">
      <xdr:nvSpPr>
        <xdr:cNvPr id="308" name="補助費等該当値テキスト"/>
        <xdr:cNvSpPr txBox="1"/>
      </xdr:nvSpPr>
      <xdr:spPr>
        <a:xfrm>
          <a:off x="10528300" y="62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50209</xdr:rowOff>
    </xdr:from>
    <xdr:to>
      <xdr:col>50</xdr:col>
      <xdr:colOff>165100</xdr:colOff>
      <xdr:row>37</xdr:row>
      <xdr:rowOff>151809</xdr:rowOff>
    </xdr:to>
    <xdr:sp macro="" textlink="">
      <xdr:nvSpPr>
        <xdr:cNvPr id="309" name="楕円 308"/>
        <xdr:cNvSpPr/>
      </xdr:nvSpPr>
      <xdr:spPr>
        <a:xfrm>
          <a:off x="9588500" y="63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142936</xdr:rowOff>
    </xdr:from>
    <xdr:ext cx="534377" cy="259045"/>
    <xdr:sp macro="" textlink="">
      <xdr:nvSpPr>
        <xdr:cNvPr id="310" name="テキスト ボックス 309"/>
        <xdr:cNvSpPr txBox="1"/>
      </xdr:nvSpPr>
      <xdr:spPr>
        <a:xfrm>
          <a:off x="9372111" y="64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46704</xdr:rowOff>
    </xdr:from>
    <xdr:to>
      <xdr:col>46</xdr:col>
      <xdr:colOff>38100</xdr:colOff>
      <xdr:row>37</xdr:row>
      <xdr:rowOff>148304</xdr:rowOff>
    </xdr:to>
    <xdr:sp macro="" textlink="">
      <xdr:nvSpPr>
        <xdr:cNvPr id="311" name="楕円 310"/>
        <xdr:cNvSpPr/>
      </xdr:nvSpPr>
      <xdr:spPr>
        <a:xfrm>
          <a:off x="8699500" y="63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139431</xdr:rowOff>
    </xdr:from>
    <xdr:ext cx="534377" cy="259045"/>
    <xdr:sp macro="" textlink="">
      <xdr:nvSpPr>
        <xdr:cNvPr id="312" name="テキスト ボックス 311"/>
        <xdr:cNvSpPr txBox="1"/>
      </xdr:nvSpPr>
      <xdr:spPr>
        <a:xfrm>
          <a:off x="8483111" y="64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60935</xdr:rowOff>
    </xdr:from>
    <xdr:to>
      <xdr:col>41</xdr:col>
      <xdr:colOff>101600</xdr:colOff>
      <xdr:row>37</xdr:row>
      <xdr:rowOff>162534</xdr:rowOff>
    </xdr:to>
    <xdr:sp macro="" textlink="">
      <xdr:nvSpPr>
        <xdr:cNvPr id="313" name="楕円 312"/>
        <xdr:cNvSpPr/>
      </xdr:nvSpPr>
      <xdr:spPr>
        <a:xfrm>
          <a:off x="78105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153661</xdr:rowOff>
    </xdr:from>
    <xdr:ext cx="534377" cy="259045"/>
    <xdr:sp macro="" textlink="">
      <xdr:nvSpPr>
        <xdr:cNvPr id="314" name="テキスト ボックス 313"/>
        <xdr:cNvSpPr txBox="1"/>
      </xdr:nvSpPr>
      <xdr:spPr>
        <a:xfrm>
          <a:off x="7594111" y="64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73630</xdr:rowOff>
    </xdr:from>
    <xdr:to>
      <xdr:col>36</xdr:col>
      <xdr:colOff>165100</xdr:colOff>
      <xdr:row>38</xdr:row>
      <xdr:rowOff>3780</xdr:rowOff>
    </xdr:to>
    <xdr:sp macro="" textlink="">
      <xdr:nvSpPr>
        <xdr:cNvPr id="315" name="楕円 314"/>
        <xdr:cNvSpPr/>
      </xdr:nvSpPr>
      <xdr:spPr>
        <a:xfrm>
          <a:off x="6921500" y="64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166357</xdr:rowOff>
    </xdr:from>
    <xdr:ext cx="534377" cy="259045"/>
    <xdr:sp macro="" textlink="">
      <xdr:nvSpPr>
        <xdr:cNvPr id="316" name="テキスト ボックス 315"/>
        <xdr:cNvSpPr txBox="1"/>
      </xdr:nvSpPr>
      <xdr:spPr>
        <a:xfrm>
          <a:off x="6705111" y="65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85851</xdr:rowOff>
    </xdr:from>
    <xdr:to>
      <xdr:col>55</xdr:col>
      <xdr:colOff>0</xdr:colOff>
      <xdr:row>57</xdr:row>
      <xdr:rowOff>147251</xdr:rowOff>
    </xdr:to>
    <xdr:cxnSp macro="">
      <xdr:nvCxnSpPr>
        <xdr:cNvPr id="345" name="直線コネクタ 344"/>
        <xdr:cNvCxnSpPr/>
      </xdr:nvCxnSpPr>
      <xdr:spPr>
        <a:xfrm>
          <a:off x="9639300" y="9858501"/>
          <a:ext cx="838200" cy="6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52563</xdr:rowOff>
    </xdr:from>
    <xdr:to>
      <xdr:col>50</xdr:col>
      <xdr:colOff>114300</xdr:colOff>
      <xdr:row>57</xdr:row>
      <xdr:rowOff>85851</xdr:rowOff>
    </xdr:to>
    <xdr:cxnSp macro="">
      <xdr:nvCxnSpPr>
        <xdr:cNvPr id="348" name="直線コネクタ 347"/>
        <xdr:cNvCxnSpPr/>
      </xdr:nvCxnSpPr>
      <xdr:spPr>
        <a:xfrm>
          <a:off x="8750300" y="9653763"/>
          <a:ext cx="889000" cy="2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52563</xdr:rowOff>
    </xdr:from>
    <xdr:to>
      <xdr:col>45</xdr:col>
      <xdr:colOff>177800</xdr:colOff>
      <xdr:row>57</xdr:row>
      <xdr:rowOff>111348</xdr:rowOff>
    </xdr:to>
    <xdr:cxnSp macro="">
      <xdr:nvCxnSpPr>
        <xdr:cNvPr id="351" name="直線コネクタ 350"/>
        <xdr:cNvCxnSpPr/>
      </xdr:nvCxnSpPr>
      <xdr:spPr>
        <a:xfrm flipV="1">
          <a:off x="7861300" y="9653763"/>
          <a:ext cx="889000" cy="2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111348</xdr:rowOff>
    </xdr:from>
    <xdr:to>
      <xdr:col>41</xdr:col>
      <xdr:colOff>50800</xdr:colOff>
      <xdr:row>58</xdr:row>
      <xdr:rowOff>31408</xdr:rowOff>
    </xdr:to>
    <xdr:cxnSp macro="">
      <xdr:nvCxnSpPr>
        <xdr:cNvPr id="354" name="直線コネクタ 353"/>
        <xdr:cNvCxnSpPr/>
      </xdr:nvCxnSpPr>
      <xdr:spPr>
        <a:xfrm flipV="1">
          <a:off x="6972300" y="9883998"/>
          <a:ext cx="889000" cy="9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96451</xdr:rowOff>
    </xdr:from>
    <xdr:to>
      <xdr:col>55</xdr:col>
      <xdr:colOff>50800</xdr:colOff>
      <xdr:row>58</xdr:row>
      <xdr:rowOff>26601</xdr:rowOff>
    </xdr:to>
    <xdr:sp macro="" textlink="">
      <xdr:nvSpPr>
        <xdr:cNvPr id="364" name="楕円 363"/>
        <xdr:cNvSpPr/>
      </xdr:nvSpPr>
      <xdr:spPr>
        <a:xfrm>
          <a:off x="10426700" y="9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74878</xdr:rowOff>
    </xdr:from>
    <xdr:ext cx="599010" cy="259045"/>
    <xdr:sp macro="" textlink="">
      <xdr:nvSpPr>
        <xdr:cNvPr id="365" name="普通建設事業費該当値テキスト"/>
        <xdr:cNvSpPr txBox="1"/>
      </xdr:nvSpPr>
      <xdr:spPr>
        <a:xfrm>
          <a:off x="10528300" y="98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35051</xdr:rowOff>
    </xdr:from>
    <xdr:to>
      <xdr:col>50</xdr:col>
      <xdr:colOff>165100</xdr:colOff>
      <xdr:row>57</xdr:row>
      <xdr:rowOff>136651</xdr:rowOff>
    </xdr:to>
    <xdr:sp macro="" textlink="">
      <xdr:nvSpPr>
        <xdr:cNvPr id="366" name="楕円 365"/>
        <xdr:cNvSpPr/>
      </xdr:nvSpPr>
      <xdr:spPr>
        <a:xfrm>
          <a:off x="9588500" y="9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127778</xdr:rowOff>
    </xdr:from>
    <xdr:ext cx="599010" cy="259045"/>
    <xdr:sp macro="" textlink="">
      <xdr:nvSpPr>
        <xdr:cNvPr id="367" name="テキスト ボックス 366"/>
        <xdr:cNvSpPr txBox="1"/>
      </xdr:nvSpPr>
      <xdr:spPr>
        <a:xfrm>
          <a:off x="9339795" y="99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1763</xdr:rowOff>
    </xdr:from>
    <xdr:to>
      <xdr:col>46</xdr:col>
      <xdr:colOff>38100</xdr:colOff>
      <xdr:row>56</xdr:row>
      <xdr:rowOff>103363</xdr:rowOff>
    </xdr:to>
    <xdr:sp macro="" textlink="">
      <xdr:nvSpPr>
        <xdr:cNvPr id="368" name="楕円 367"/>
        <xdr:cNvSpPr/>
      </xdr:nvSpPr>
      <xdr:spPr>
        <a:xfrm>
          <a:off x="8699500" y="96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119890</xdr:rowOff>
    </xdr:from>
    <xdr:ext cx="599010" cy="259045"/>
    <xdr:sp macro="" textlink="">
      <xdr:nvSpPr>
        <xdr:cNvPr id="369" name="テキスト ボックス 368"/>
        <xdr:cNvSpPr txBox="1"/>
      </xdr:nvSpPr>
      <xdr:spPr>
        <a:xfrm>
          <a:off x="8450795" y="93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60548</xdr:rowOff>
    </xdr:from>
    <xdr:to>
      <xdr:col>41</xdr:col>
      <xdr:colOff>101600</xdr:colOff>
      <xdr:row>57</xdr:row>
      <xdr:rowOff>162148</xdr:rowOff>
    </xdr:to>
    <xdr:sp macro="" textlink="">
      <xdr:nvSpPr>
        <xdr:cNvPr id="370" name="楕円 369"/>
        <xdr:cNvSpPr/>
      </xdr:nvSpPr>
      <xdr:spPr>
        <a:xfrm>
          <a:off x="7810500" y="98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153275</xdr:rowOff>
    </xdr:from>
    <xdr:ext cx="599010" cy="259045"/>
    <xdr:sp macro="" textlink="">
      <xdr:nvSpPr>
        <xdr:cNvPr id="371" name="テキスト ボックス 370"/>
        <xdr:cNvSpPr txBox="1"/>
      </xdr:nvSpPr>
      <xdr:spPr>
        <a:xfrm>
          <a:off x="7561795" y="992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152058</xdr:rowOff>
    </xdr:from>
    <xdr:to>
      <xdr:col>36</xdr:col>
      <xdr:colOff>165100</xdr:colOff>
      <xdr:row>58</xdr:row>
      <xdr:rowOff>82208</xdr:rowOff>
    </xdr:to>
    <xdr:sp macro="" textlink="">
      <xdr:nvSpPr>
        <xdr:cNvPr id="372" name="楕円 371"/>
        <xdr:cNvSpPr/>
      </xdr:nvSpPr>
      <xdr:spPr>
        <a:xfrm>
          <a:off x="6921500" y="99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73335</xdr:rowOff>
    </xdr:from>
    <xdr:ext cx="534377" cy="259045"/>
    <xdr:sp macro="" textlink="">
      <xdr:nvSpPr>
        <xdr:cNvPr id="373" name="テキスト ボックス 372"/>
        <xdr:cNvSpPr txBox="1"/>
      </xdr:nvSpPr>
      <xdr:spPr>
        <a:xfrm>
          <a:off x="6705111" y="100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62429</xdr:rowOff>
    </xdr:from>
    <xdr:to>
      <xdr:col>55</xdr:col>
      <xdr:colOff>0</xdr:colOff>
      <xdr:row>78</xdr:row>
      <xdr:rowOff>139700</xdr:rowOff>
    </xdr:to>
    <xdr:cxnSp macro="">
      <xdr:nvCxnSpPr>
        <xdr:cNvPr id="400" name="直線コネクタ 399"/>
        <xdr:cNvCxnSpPr/>
      </xdr:nvCxnSpPr>
      <xdr:spPr>
        <a:xfrm flipV="1">
          <a:off x="9639300" y="13435529"/>
          <a:ext cx="838200" cy="7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76881</xdr:rowOff>
    </xdr:from>
    <xdr:to>
      <xdr:col>50</xdr:col>
      <xdr:colOff>114300</xdr:colOff>
      <xdr:row>78</xdr:row>
      <xdr:rowOff>139700</xdr:rowOff>
    </xdr:to>
    <xdr:cxnSp macro="">
      <xdr:nvCxnSpPr>
        <xdr:cNvPr id="403" name="直線コネクタ 402"/>
        <xdr:cNvCxnSpPr/>
      </xdr:nvCxnSpPr>
      <xdr:spPr>
        <a:xfrm>
          <a:off x="8750300" y="13449981"/>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76881</xdr:rowOff>
    </xdr:from>
    <xdr:to>
      <xdr:col>45</xdr:col>
      <xdr:colOff>177800</xdr:colOff>
      <xdr:row>78</xdr:row>
      <xdr:rowOff>133911</xdr:rowOff>
    </xdr:to>
    <xdr:cxnSp macro="">
      <xdr:nvCxnSpPr>
        <xdr:cNvPr id="406" name="直線コネクタ 405"/>
        <xdr:cNvCxnSpPr/>
      </xdr:nvCxnSpPr>
      <xdr:spPr>
        <a:xfrm flipV="1">
          <a:off x="7861300" y="13449981"/>
          <a:ext cx="889000" cy="5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133911</xdr:rowOff>
    </xdr:from>
    <xdr:to>
      <xdr:col>41</xdr:col>
      <xdr:colOff>50800</xdr:colOff>
      <xdr:row>78</xdr:row>
      <xdr:rowOff>139700</xdr:rowOff>
    </xdr:to>
    <xdr:cxnSp macro="">
      <xdr:nvCxnSpPr>
        <xdr:cNvPr id="409" name="直線コネクタ 408"/>
        <xdr:cNvCxnSpPr/>
      </xdr:nvCxnSpPr>
      <xdr:spPr>
        <a:xfrm flipV="1">
          <a:off x="6972300" y="13507011"/>
          <a:ext cx="8890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11629</xdr:rowOff>
    </xdr:from>
    <xdr:to>
      <xdr:col>55</xdr:col>
      <xdr:colOff>50800</xdr:colOff>
      <xdr:row>78</xdr:row>
      <xdr:rowOff>113229</xdr:rowOff>
    </xdr:to>
    <xdr:sp macro="" textlink="">
      <xdr:nvSpPr>
        <xdr:cNvPr id="419" name="楕円 418"/>
        <xdr:cNvSpPr/>
      </xdr:nvSpPr>
      <xdr:spPr>
        <a:xfrm>
          <a:off x="10426700" y="133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98006</xdr:rowOff>
    </xdr:from>
    <xdr:ext cx="534377" cy="259045"/>
    <xdr:sp macro="" textlink="">
      <xdr:nvSpPr>
        <xdr:cNvPr id="420" name="普通建設事業費 （ うち新規整備　）該当値テキスト"/>
        <xdr:cNvSpPr txBox="1"/>
      </xdr:nvSpPr>
      <xdr:spPr>
        <a:xfrm>
          <a:off x="10528300" y="132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26081</xdr:rowOff>
    </xdr:from>
    <xdr:to>
      <xdr:col>46</xdr:col>
      <xdr:colOff>38100</xdr:colOff>
      <xdr:row>78</xdr:row>
      <xdr:rowOff>127681</xdr:rowOff>
    </xdr:to>
    <xdr:sp macro="" textlink="">
      <xdr:nvSpPr>
        <xdr:cNvPr id="423" name="楕円 422"/>
        <xdr:cNvSpPr/>
      </xdr:nvSpPr>
      <xdr:spPr>
        <a:xfrm>
          <a:off x="8699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118808</xdr:rowOff>
    </xdr:from>
    <xdr:ext cx="534377" cy="259045"/>
    <xdr:sp macro="" textlink="">
      <xdr:nvSpPr>
        <xdr:cNvPr id="424" name="テキスト ボックス 423"/>
        <xdr:cNvSpPr txBox="1"/>
      </xdr:nvSpPr>
      <xdr:spPr>
        <a:xfrm>
          <a:off x="8483111" y="134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83111</xdr:rowOff>
    </xdr:from>
    <xdr:to>
      <xdr:col>41</xdr:col>
      <xdr:colOff>101600</xdr:colOff>
      <xdr:row>79</xdr:row>
      <xdr:rowOff>13261</xdr:rowOff>
    </xdr:to>
    <xdr:sp macro="" textlink="">
      <xdr:nvSpPr>
        <xdr:cNvPr id="425" name="楕円 424"/>
        <xdr:cNvSpPr/>
      </xdr:nvSpPr>
      <xdr:spPr>
        <a:xfrm>
          <a:off x="78105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4388</xdr:rowOff>
    </xdr:from>
    <xdr:ext cx="469744" cy="259045"/>
    <xdr:sp macro="" textlink="">
      <xdr:nvSpPr>
        <xdr:cNvPr id="426" name="テキスト ボックス 425"/>
        <xdr:cNvSpPr txBox="1"/>
      </xdr:nvSpPr>
      <xdr:spPr>
        <a:xfrm>
          <a:off x="7626428" y="135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123554</xdr:rowOff>
    </xdr:from>
    <xdr:to>
      <xdr:col>55</xdr:col>
      <xdr:colOff>0</xdr:colOff>
      <xdr:row>97</xdr:row>
      <xdr:rowOff>129302</xdr:rowOff>
    </xdr:to>
    <xdr:cxnSp macro="">
      <xdr:nvCxnSpPr>
        <xdr:cNvPr id="459" name="直線コネクタ 458"/>
        <xdr:cNvCxnSpPr/>
      </xdr:nvCxnSpPr>
      <xdr:spPr>
        <a:xfrm>
          <a:off x="9639300" y="16582754"/>
          <a:ext cx="838200" cy="1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73808</xdr:rowOff>
    </xdr:from>
    <xdr:to>
      <xdr:col>50</xdr:col>
      <xdr:colOff>114300</xdr:colOff>
      <xdr:row>96</xdr:row>
      <xdr:rowOff>123554</xdr:rowOff>
    </xdr:to>
    <xdr:cxnSp macro="">
      <xdr:nvCxnSpPr>
        <xdr:cNvPr id="462" name="直線コネクタ 461"/>
        <xdr:cNvCxnSpPr/>
      </xdr:nvCxnSpPr>
      <xdr:spPr>
        <a:xfrm>
          <a:off x="8750300" y="16533008"/>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73808</xdr:rowOff>
    </xdr:from>
    <xdr:to>
      <xdr:col>45</xdr:col>
      <xdr:colOff>177800</xdr:colOff>
      <xdr:row>97</xdr:row>
      <xdr:rowOff>34785</xdr:rowOff>
    </xdr:to>
    <xdr:cxnSp macro="">
      <xdr:nvCxnSpPr>
        <xdr:cNvPr id="465" name="直線コネクタ 464"/>
        <xdr:cNvCxnSpPr/>
      </xdr:nvCxnSpPr>
      <xdr:spPr>
        <a:xfrm flipV="1">
          <a:off x="7861300" y="16533008"/>
          <a:ext cx="889000" cy="1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34785</xdr:rowOff>
    </xdr:from>
    <xdr:to>
      <xdr:col>41</xdr:col>
      <xdr:colOff>50800</xdr:colOff>
      <xdr:row>97</xdr:row>
      <xdr:rowOff>132838</xdr:rowOff>
    </xdr:to>
    <xdr:cxnSp macro="">
      <xdr:nvCxnSpPr>
        <xdr:cNvPr id="468" name="直線コネクタ 467"/>
        <xdr:cNvCxnSpPr/>
      </xdr:nvCxnSpPr>
      <xdr:spPr>
        <a:xfrm flipV="1">
          <a:off x="6972300" y="16665435"/>
          <a:ext cx="889000" cy="9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78502</xdr:rowOff>
    </xdr:from>
    <xdr:to>
      <xdr:col>55</xdr:col>
      <xdr:colOff>50800</xdr:colOff>
      <xdr:row>98</xdr:row>
      <xdr:rowOff>8652</xdr:rowOff>
    </xdr:to>
    <xdr:sp macro="" textlink="">
      <xdr:nvSpPr>
        <xdr:cNvPr id="478" name="楕円 477"/>
        <xdr:cNvSpPr/>
      </xdr:nvSpPr>
      <xdr:spPr>
        <a:xfrm>
          <a:off x="10426700" y="167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56929</xdr:rowOff>
    </xdr:from>
    <xdr:ext cx="534377" cy="259045"/>
    <xdr:sp macro="" textlink="">
      <xdr:nvSpPr>
        <xdr:cNvPr id="479" name="普通建設事業費 （ うち更新整備　）該当値テキスト"/>
        <xdr:cNvSpPr txBox="1"/>
      </xdr:nvSpPr>
      <xdr:spPr>
        <a:xfrm>
          <a:off x="10528300" y="166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72754</xdr:rowOff>
    </xdr:from>
    <xdr:to>
      <xdr:col>50</xdr:col>
      <xdr:colOff>165100</xdr:colOff>
      <xdr:row>97</xdr:row>
      <xdr:rowOff>2904</xdr:rowOff>
    </xdr:to>
    <xdr:sp macro="" textlink="">
      <xdr:nvSpPr>
        <xdr:cNvPr id="480" name="楕円 479"/>
        <xdr:cNvSpPr/>
      </xdr:nvSpPr>
      <xdr:spPr>
        <a:xfrm>
          <a:off x="9588500" y="165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19431</xdr:rowOff>
    </xdr:from>
    <xdr:ext cx="599010" cy="259045"/>
    <xdr:sp macro="" textlink="">
      <xdr:nvSpPr>
        <xdr:cNvPr id="481" name="テキスト ボックス 480"/>
        <xdr:cNvSpPr txBox="1"/>
      </xdr:nvSpPr>
      <xdr:spPr>
        <a:xfrm>
          <a:off x="9339795" y="163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23008</xdr:rowOff>
    </xdr:from>
    <xdr:to>
      <xdr:col>46</xdr:col>
      <xdr:colOff>38100</xdr:colOff>
      <xdr:row>96</xdr:row>
      <xdr:rowOff>124608</xdr:rowOff>
    </xdr:to>
    <xdr:sp macro="" textlink="">
      <xdr:nvSpPr>
        <xdr:cNvPr id="482" name="楕円 481"/>
        <xdr:cNvSpPr/>
      </xdr:nvSpPr>
      <xdr:spPr>
        <a:xfrm>
          <a:off x="8699500" y="164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141135</xdr:rowOff>
    </xdr:from>
    <xdr:ext cx="599010" cy="259045"/>
    <xdr:sp macro="" textlink="">
      <xdr:nvSpPr>
        <xdr:cNvPr id="483" name="テキスト ボックス 482"/>
        <xdr:cNvSpPr txBox="1"/>
      </xdr:nvSpPr>
      <xdr:spPr>
        <a:xfrm>
          <a:off x="8450795" y="1625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155435</xdr:rowOff>
    </xdr:from>
    <xdr:to>
      <xdr:col>41</xdr:col>
      <xdr:colOff>101600</xdr:colOff>
      <xdr:row>97</xdr:row>
      <xdr:rowOff>85585</xdr:rowOff>
    </xdr:to>
    <xdr:sp macro="" textlink="">
      <xdr:nvSpPr>
        <xdr:cNvPr id="484" name="楕円 483"/>
        <xdr:cNvSpPr/>
      </xdr:nvSpPr>
      <xdr:spPr>
        <a:xfrm>
          <a:off x="7810500" y="166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102112</xdr:rowOff>
    </xdr:from>
    <xdr:ext cx="599010" cy="259045"/>
    <xdr:sp macro="" textlink="">
      <xdr:nvSpPr>
        <xdr:cNvPr id="485" name="テキスト ボックス 484"/>
        <xdr:cNvSpPr txBox="1"/>
      </xdr:nvSpPr>
      <xdr:spPr>
        <a:xfrm>
          <a:off x="7561795" y="1638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82038</xdr:rowOff>
    </xdr:from>
    <xdr:to>
      <xdr:col>36</xdr:col>
      <xdr:colOff>165100</xdr:colOff>
      <xdr:row>98</xdr:row>
      <xdr:rowOff>12188</xdr:rowOff>
    </xdr:to>
    <xdr:sp macro="" textlink="">
      <xdr:nvSpPr>
        <xdr:cNvPr id="486" name="楕円 485"/>
        <xdr:cNvSpPr/>
      </xdr:nvSpPr>
      <xdr:spPr>
        <a:xfrm>
          <a:off x="6921500" y="167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28715</xdr:rowOff>
    </xdr:from>
    <xdr:ext cx="534377" cy="259045"/>
    <xdr:sp macro="" textlink="">
      <xdr:nvSpPr>
        <xdr:cNvPr id="487" name="テキスト ボックス 486"/>
        <xdr:cNvSpPr txBox="1"/>
      </xdr:nvSpPr>
      <xdr:spPr>
        <a:xfrm>
          <a:off x="6705111" y="16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93497</xdr:rowOff>
    </xdr:from>
    <xdr:to>
      <xdr:col>85</xdr:col>
      <xdr:colOff>127000</xdr:colOff>
      <xdr:row>39</xdr:row>
      <xdr:rowOff>98020</xdr:rowOff>
    </xdr:to>
    <xdr:cxnSp macro="">
      <xdr:nvCxnSpPr>
        <xdr:cNvPr id="518" name="直線コネクタ 517"/>
        <xdr:cNvCxnSpPr/>
      </xdr:nvCxnSpPr>
      <xdr:spPr>
        <a:xfrm flipV="1">
          <a:off x="15481300" y="6780047"/>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98020</xdr:rowOff>
    </xdr:from>
    <xdr:to>
      <xdr:col>81</xdr:col>
      <xdr:colOff>50800</xdr:colOff>
      <xdr:row>39</xdr:row>
      <xdr:rowOff>98878</xdr:rowOff>
    </xdr:to>
    <xdr:cxnSp macro="">
      <xdr:nvCxnSpPr>
        <xdr:cNvPr id="521" name="直線コネクタ 520"/>
        <xdr:cNvCxnSpPr/>
      </xdr:nvCxnSpPr>
      <xdr:spPr>
        <a:xfrm flipV="1">
          <a:off x="14592300" y="6784570"/>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89953</xdr:rowOff>
    </xdr:from>
    <xdr:to>
      <xdr:col>71</xdr:col>
      <xdr:colOff>177800</xdr:colOff>
      <xdr:row>39</xdr:row>
      <xdr:rowOff>98878</xdr:rowOff>
    </xdr:to>
    <xdr:cxnSp macro="">
      <xdr:nvCxnSpPr>
        <xdr:cNvPr id="527" name="直線コネクタ 526"/>
        <xdr:cNvCxnSpPr/>
      </xdr:nvCxnSpPr>
      <xdr:spPr>
        <a:xfrm>
          <a:off x="12814300" y="6776503"/>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42697</xdr:rowOff>
    </xdr:from>
    <xdr:to>
      <xdr:col>85</xdr:col>
      <xdr:colOff>177800</xdr:colOff>
      <xdr:row>39</xdr:row>
      <xdr:rowOff>144297</xdr:rowOff>
    </xdr:to>
    <xdr:sp macro="" textlink="">
      <xdr:nvSpPr>
        <xdr:cNvPr id="537" name="楕円 536"/>
        <xdr:cNvSpPr/>
      </xdr:nvSpPr>
      <xdr:spPr>
        <a:xfrm>
          <a:off x="16268700" y="67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47220</xdr:rowOff>
    </xdr:from>
    <xdr:to>
      <xdr:col>81</xdr:col>
      <xdr:colOff>101600</xdr:colOff>
      <xdr:row>39</xdr:row>
      <xdr:rowOff>148820</xdr:rowOff>
    </xdr:to>
    <xdr:sp macro="" textlink="">
      <xdr:nvSpPr>
        <xdr:cNvPr id="539" name="楕円 538"/>
        <xdr:cNvSpPr/>
      </xdr:nvSpPr>
      <xdr:spPr>
        <a:xfrm>
          <a:off x="15430500" y="67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139947</xdr:rowOff>
    </xdr:from>
    <xdr:ext cx="378565" cy="259045"/>
    <xdr:sp macro="" textlink="">
      <xdr:nvSpPr>
        <xdr:cNvPr id="540" name="テキスト ボックス 539"/>
        <xdr:cNvSpPr txBox="1"/>
      </xdr:nvSpPr>
      <xdr:spPr>
        <a:xfrm>
          <a:off x="15292017" y="6826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39153</xdr:rowOff>
    </xdr:from>
    <xdr:to>
      <xdr:col>67</xdr:col>
      <xdr:colOff>101600</xdr:colOff>
      <xdr:row>39</xdr:row>
      <xdr:rowOff>140753</xdr:rowOff>
    </xdr:to>
    <xdr:sp macro="" textlink="">
      <xdr:nvSpPr>
        <xdr:cNvPr id="545" name="楕円 544"/>
        <xdr:cNvSpPr/>
      </xdr:nvSpPr>
      <xdr:spPr>
        <a:xfrm>
          <a:off x="12763500" y="67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131880</xdr:rowOff>
    </xdr:from>
    <xdr:ext cx="469744" cy="259045"/>
    <xdr:sp macro="" textlink="">
      <xdr:nvSpPr>
        <xdr:cNvPr id="546" name="テキスト ボックス 545"/>
        <xdr:cNvSpPr txBox="1"/>
      </xdr:nvSpPr>
      <xdr:spPr>
        <a:xfrm>
          <a:off x="12579428" y="681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105350</xdr:rowOff>
    </xdr:from>
    <xdr:to>
      <xdr:col>85</xdr:col>
      <xdr:colOff>127000</xdr:colOff>
      <xdr:row>77</xdr:row>
      <xdr:rowOff>123785</xdr:rowOff>
    </xdr:to>
    <xdr:cxnSp macro="">
      <xdr:nvCxnSpPr>
        <xdr:cNvPr id="628" name="直線コネクタ 627"/>
        <xdr:cNvCxnSpPr/>
      </xdr:nvCxnSpPr>
      <xdr:spPr>
        <a:xfrm>
          <a:off x="15481300" y="13307000"/>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93638</xdr:rowOff>
    </xdr:from>
    <xdr:to>
      <xdr:col>81</xdr:col>
      <xdr:colOff>50800</xdr:colOff>
      <xdr:row>77</xdr:row>
      <xdr:rowOff>105350</xdr:rowOff>
    </xdr:to>
    <xdr:cxnSp macro="">
      <xdr:nvCxnSpPr>
        <xdr:cNvPr id="631" name="直線コネクタ 630"/>
        <xdr:cNvCxnSpPr/>
      </xdr:nvCxnSpPr>
      <xdr:spPr>
        <a:xfrm>
          <a:off x="14592300" y="13295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93638</xdr:rowOff>
    </xdr:from>
    <xdr:to>
      <xdr:col>76</xdr:col>
      <xdr:colOff>114300</xdr:colOff>
      <xdr:row>77</xdr:row>
      <xdr:rowOff>98758</xdr:rowOff>
    </xdr:to>
    <xdr:cxnSp macro="">
      <xdr:nvCxnSpPr>
        <xdr:cNvPr id="634" name="直線コネクタ 633"/>
        <xdr:cNvCxnSpPr/>
      </xdr:nvCxnSpPr>
      <xdr:spPr>
        <a:xfrm flipV="1">
          <a:off x="13703300" y="1329528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94382</xdr:rowOff>
    </xdr:from>
    <xdr:to>
      <xdr:col>71</xdr:col>
      <xdr:colOff>177800</xdr:colOff>
      <xdr:row>77</xdr:row>
      <xdr:rowOff>98758</xdr:rowOff>
    </xdr:to>
    <xdr:cxnSp macro="">
      <xdr:nvCxnSpPr>
        <xdr:cNvPr id="637" name="直線コネクタ 636"/>
        <xdr:cNvCxnSpPr/>
      </xdr:nvCxnSpPr>
      <xdr:spPr>
        <a:xfrm>
          <a:off x="12814300" y="13296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72985</xdr:rowOff>
    </xdr:from>
    <xdr:to>
      <xdr:col>85</xdr:col>
      <xdr:colOff>177800</xdr:colOff>
      <xdr:row>78</xdr:row>
      <xdr:rowOff>3135</xdr:rowOff>
    </xdr:to>
    <xdr:sp macro="" textlink="">
      <xdr:nvSpPr>
        <xdr:cNvPr id="647" name="楕円 646"/>
        <xdr:cNvSpPr/>
      </xdr:nvSpPr>
      <xdr:spPr>
        <a:xfrm>
          <a:off x="16268700" y="132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51412</xdr:rowOff>
    </xdr:from>
    <xdr:ext cx="534377" cy="259045"/>
    <xdr:sp macro="" textlink="">
      <xdr:nvSpPr>
        <xdr:cNvPr id="648" name="公債費該当値テキスト"/>
        <xdr:cNvSpPr txBox="1"/>
      </xdr:nvSpPr>
      <xdr:spPr>
        <a:xfrm>
          <a:off x="16370300" y="132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54550</xdr:rowOff>
    </xdr:from>
    <xdr:to>
      <xdr:col>81</xdr:col>
      <xdr:colOff>101600</xdr:colOff>
      <xdr:row>77</xdr:row>
      <xdr:rowOff>156150</xdr:rowOff>
    </xdr:to>
    <xdr:sp macro="" textlink="">
      <xdr:nvSpPr>
        <xdr:cNvPr id="649" name="楕円 648"/>
        <xdr:cNvSpPr/>
      </xdr:nvSpPr>
      <xdr:spPr>
        <a:xfrm>
          <a:off x="15430500" y="132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147277</xdr:rowOff>
    </xdr:from>
    <xdr:ext cx="534377" cy="259045"/>
    <xdr:sp macro="" textlink="">
      <xdr:nvSpPr>
        <xdr:cNvPr id="650" name="テキスト ボックス 649"/>
        <xdr:cNvSpPr txBox="1"/>
      </xdr:nvSpPr>
      <xdr:spPr>
        <a:xfrm>
          <a:off x="15214111" y="133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42838</xdr:rowOff>
    </xdr:from>
    <xdr:to>
      <xdr:col>76</xdr:col>
      <xdr:colOff>165100</xdr:colOff>
      <xdr:row>77</xdr:row>
      <xdr:rowOff>144438</xdr:rowOff>
    </xdr:to>
    <xdr:sp macro="" textlink="">
      <xdr:nvSpPr>
        <xdr:cNvPr id="651" name="楕円 650"/>
        <xdr:cNvSpPr/>
      </xdr:nvSpPr>
      <xdr:spPr>
        <a:xfrm>
          <a:off x="14541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135565</xdr:rowOff>
    </xdr:from>
    <xdr:ext cx="534377" cy="259045"/>
    <xdr:sp macro="" textlink="">
      <xdr:nvSpPr>
        <xdr:cNvPr id="652" name="テキスト ボックス 651"/>
        <xdr:cNvSpPr txBox="1"/>
      </xdr:nvSpPr>
      <xdr:spPr>
        <a:xfrm>
          <a:off x="14325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47958</xdr:rowOff>
    </xdr:from>
    <xdr:to>
      <xdr:col>72</xdr:col>
      <xdr:colOff>38100</xdr:colOff>
      <xdr:row>77</xdr:row>
      <xdr:rowOff>149558</xdr:rowOff>
    </xdr:to>
    <xdr:sp macro="" textlink="">
      <xdr:nvSpPr>
        <xdr:cNvPr id="653" name="楕円 652"/>
        <xdr:cNvSpPr/>
      </xdr:nvSpPr>
      <xdr:spPr>
        <a:xfrm>
          <a:off x="13652500" y="132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140685</xdr:rowOff>
    </xdr:from>
    <xdr:ext cx="534377" cy="259045"/>
    <xdr:sp macro="" textlink="">
      <xdr:nvSpPr>
        <xdr:cNvPr id="654" name="テキスト ボックス 653"/>
        <xdr:cNvSpPr txBox="1"/>
      </xdr:nvSpPr>
      <xdr:spPr>
        <a:xfrm>
          <a:off x="13436111" y="133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43582</xdr:rowOff>
    </xdr:from>
    <xdr:to>
      <xdr:col>67</xdr:col>
      <xdr:colOff>101600</xdr:colOff>
      <xdr:row>77</xdr:row>
      <xdr:rowOff>145182</xdr:rowOff>
    </xdr:to>
    <xdr:sp macro="" textlink="">
      <xdr:nvSpPr>
        <xdr:cNvPr id="655" name="楕円 654"/>
        <xdr:cNvSpPr/>
      </xdr:nvSpPr>
      <xdr:spPr>
        <a:xfrm>
          <a:off x="12763500" y="132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136309</xdr:rowOff>
    </xdr:from>
    <xdr:ext cx="534377" cy="259045"/>
    <xdr:sp macro="" textlink="">
      <xdr:nvSpPr>
        <xdr:cNvPr id="656" name="テキスト ボックス 655"/>
        <xdr:cNvSpPr txBox="1"/>
      </xdr:nvSpPr>
      <xdr:spPr>
        <a:xfrm>
          <a:off x="12547111" y="13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142261</xdr:rowOff>
    </xdr:from>
    <xdr:to>
      <xdr:col>85</xdr:col>
      <xdr:colOff>127000</xdr:colOff>
      <xdr:row>98</xdr:row>
      <xdr:rowOff>5589</xdr:rowOff>
    </xdr:to>
    <xdr:cxnSp macro="">
      <xdr:nvCxnSpPr>
        <xdr:cNvPr id="683" name="直線コネクタ 682"/>
        <xdr:cNvCxnSpPr/>
      </xdr:nvCxnSpPr>
      <xdr:spPr>
        <a:xfrm>
          <a:off x="15481300" y="16772911"/>
          <a:ext cx="838200" cy="3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142261</xdr:rowOff>
    </xdr:from>
    <xdr:to>
      <xdr:col>81</xdr:col>
      <xdr:colOff>50800</xdr:colOff>
      <xdr:row>98</xdr:row>
      <xdr:rowOff>14469</xdr:rowOff>
    </xdr:to>
    <xdr:cxnSp macro="">
      <xdr:nvCxnSpPr>
        <xdr:cNvPr id="686" name="直線コネクタ 685"/>
        <xdr:cNvCxnSpPr/>
      </xdr:nvCxnSpPr>
      <xdr:spPr>
        <a:xfrm flipV="1">
          <a:off x="14592300" y="16772911"/>
          <a:ext cx="8890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14469</xdr:rowOff>
    </xdr:from>
    <xdr:to>
      <xdr:col>76</xdr:col>
      <xdr:colOff>114300</xdr:colOff>
      <xdr:row>98</xdr:row>
      <xdr:rowOff>41104</xdr:rowOff>
    </xdr:to>
    <xdr:cxnSp macro="">
      <xdr:nvCxnSpPr>
        <xdr:cNvPr id="689" name="直線コネクタ 688"/>
        <xdr:cNvCxnSpPr/>
      </xdr:nvCxnSpPr>
      <xdr:spPr>
        <a:xfrm flipV="1">
          <a:off x="13703300" y="16816569"/>
          <a:ext cx="8890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16596</xdr:rowOff>
    </xdr:from>
    <xdr:to>
      <xdr:col>71</xdr:col>
      <xdr:colOff>177800</xdr:colOff>
      <xdr:row>98</xdr:row>
      <xdr:rowOff>41104</xdr:rowOff>
    </xdr:to>
    <xdr:cxnSp macro="">
      <xdr:nvCxnSpPr>
        <xdr:cNvPr id="692" name="直線コネクタ 691"/>
        <xdr:cNvCxnSpPr/>
      </xdr:nvCxnSpPr>
      <xdr:spPr>
        <a:xfrm>
          <a:off x="12814300" y="16818696"/>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126239</xdr:rowOff>
    </xdr:from>
    <xdr:to>
      <xdr:col>85</xdr:col>
      <xdr:colOff>177800</xdr:colOff>
      <xdr:row>98</xdr:row>
      <xdr:rowOff>56389</xdr:rowOff>
    </xdr:to>
    <xdr:sp macro="" textlink="">
      <xdr:nvSpPr>
        <xdr:cNvPr id="702" name="楕円 701"/>
        <xdr:cNvSpPr/>
      </xdr:nvSpPr>
      <xdr:spPr>
        <a:xfrm>
          <a:off x="16268700" y="167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149116</xdr:rowOff>
    </xdr:from>
    <xdr:ext cx="534377" cy="259045"/>
    <xdr:sp macro="" textlink="">
      <xdr:nvSpPr>
        <xdr:cNvPr id="703" name="積立金該当値テキスト"/>
        <xdr:cNvSpPr txBox="1"/>
      </xdr:nvSpPr>
      <xdr:spPr>
        <a:xfrm>
          <a:off x="16370300" y="166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91461</xdr:rowOff>
    </xdr:from>
    <xdr:to>
      <xdr:col>81</xdr:col>
      <xdr:colOff>101600</xdr:colOff>
      <xdr:row>98</xdr:row>
      <xdr:rowOff>21611</xdr:rowOff>
    </xdr:to>
    <xdr:sp macro="" textlink="">
      <xdr:nvSpPr>
        <xdr:cNvPr id="704" name="楕円 703"/>
        <xdr:cNvSpPr/>
      </xdr:nvSpPr>
      <xdr:spPr>
        <a:xfrm>
          <a:off x="15430500" y="167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38138</xdr:rowOff>
    </xdr:from>
    <xdr:ext cx="534377" cy="259045"/>
    <xdr:sp macro="" textlink="">
      <xdr:nvSpPr>
        <xdr:cNvPr id="705" name="テキスト ボックス 704"/>
        <xdr:cNvSpPr txBox="1"/>
      </xdr:nvSpPr>
      <xdr:spPr>
        <a:xfrm>
          <a:off x="15214111" y="164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135119</xdr:rowOff>
    </xdr:from>
    <xdr:to>
      <xdr:col>76</xdr:col>
      <xdr:colOff>165100</xdr:colOff>
      <xdr:row>98</xdr:row>
      <xdr:rowOff>65269</xdr:rowOff>
    </xdr:to>
    <xdr:sp macro="" textlink="">
      <xdr:nvSpPr>
        <xdr:cNvPr id="706" name="楕円 705"/>
        <xdr:cNvSpPr/>
      </xdr:nvSpPr>
      <xdr:spPr>
        <a:xfrm>
          <a:off x="14541500" y="167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81796</xdr:rowOff>
    </xdr:from>
    <xdr:ext cx="534377" cy="259045"/>
    <xdr:sp macro="" textlink="">
      <xdr:nvSpPr>
        <xdr:cNvPr id="707" name="テキスト ボックス 706"/>
        <xdr:cNvSpPr txBox="1"/>
      </xdr:nvSpPr>
      <xdr:spPr>
        <a:xfrm>
          <a:off x="14325111" y="165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161754</xdr:rowOff>
    </xdr:from>
    <xdr:to>
      <xdr:col>72</xdr:col>
      <xdr:colOff>38100</xdr:colOff>
      <xdr:row>98</xdr:row>
      <xdr:rowOff>91904</xdr:rowOff>
    </xdr:to>
    <xdr:sp macro="" textlink="">
      <xdr:nvSpPr>
        <xdr:cNvPr id="708" name="楕円 707"/>
        <xdr:cNvSpPr/>
      </xdr:nvSpPr>
      <xdr:spPr>
        <a:xfrm>
          <a:off x="13652500" y="167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83031</xdr:rowOff>
    </xdr:from>
    <xdr:ext cx="534377" cy="259045"/>
    <xdr:sp macro="" textlink="">
      <xdr:nvSpPr>
        <xdr:cNvPr id="709" name="テキスト ボックス 708"/>
        <xdr:cNvSpPr txBox="1"/>
      </xdr:nvSpPr>
      <xdr:spPr>
        <a:xfrm>
          <a:off x="13436111" y="168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137246</xdr:rowOff>
    </xdr:from>
    <xdr:to>
      <xdr:col>67</xdr:col>
      <xdr:colOff>101600</xdr:colOff>
      <xdr:row>98</xdr:row>
      <xdr:rowOff>67396</xdr:rowOff>
    </xdr:to>
    <xdr:sp macro="" textlink="">
      <xdr:nvSpPr>
        <xdr:cNvPr id="710" name="楕円 709"/>
        <xdr:cNvSpPr/>
      </xdr:nvSpPr>
      <xdr:spPr>
        <a:xfrm>
          <a:off x="12763500" y="167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83923</xdr:rowOff>
    </xdr:from>
    <xdr:ext cx="534377" cy="259045"/>
    <xdr:sp macro="" textlink="">
      <xdr:nvSpPr>
        <xdr:cNvPr id="711" name="テキスト ボックス 710"/>
        <xdr:cNvSpPr txBox="1"/>
      </xdr:nvSpPr>
      <xdr:spPr>
        <a:xfrm>
          <a:off x="12547111" y="165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38392</xdr:rowOff>
    </xdr:from>
    <xdr:to>
      <xdr:col>116</xdr:col>
      <xdr:colOff>63500</xdr:colOff>
      <xdr:row>59</xdr:row>
      <xdr:rowOff>39574</xdr:rowOff>
    </xdr:to>
    <xdr:cxnSp macro="">
      <xdr:nvCxnSpPr>
        <xdr:cNvPr id="795" name="直線コネクタ 794"/>
        <xdr:cNvCxnSpPr/>
      </xdr:nvCxnSpPr>
      <xdr:spPr>
        <a:xfrm>
          <a:off x="21323300" y="10153942"/>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38392</xdr:rowOff>
    </xdr:from>
    <xdr:to>
      <xdr:col>111</xdr:col>
      <xdr:colOff>177800</xdr:colOff>
      <xdr:row>59</xdr:row>
      <xdr:rowOff>38430</xdr:rowOff>
    </xdr:to>
    <xdr:cxnSp macro="">
      <xdr:nvCxnSpPr>
        <xdr:cNvPr id="798" name="直線コネクタ 797"/>
        <xdr:cNvCxnSpPr/>
      </xdr:nvCxnSpPr>
      <xdr:spPr>
        <a:xfrm flipV="1">
          <a:off x="20434300" y="1015394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32563</xdr:rowOff>
    </xdr:from>
    <xdr:to>
      <xdr:col>107</xdr:col>
      <xdr:colOff>50800</xdr:colOff>
      <xdr:row>59</xdr:row>
      <xdr:rowOff>38430</xdr:rowOff>
    </xdr:to>
    <xdr:cxnSp macro="">
      <xdr:nvCxnSpPr>
        <xdr:cNvPr id="801" name="直線コネクタ 800"/>
        <xdr:cNvCxnSpPr/>
      </xdr:nvCxnSpPr>
      <xdr:spPr>
        <a:xfrm>
          <a:off x="19545300" y="1014811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32563</xdr:rowOff>
    </xdr:from>
    <xdr:to>
      <xdr:col>102</xdr:col>
      <xdr:colOff>114300</xdr:colOff>
      <xdr:row>59</xdr:row>
      <xdr:rowOff>44450</xdr:rowOff>
    </xdr:to>
    <xdr:cxnSp macro="">
      <xdr:nvCxnSpPr>
        <xdr:cNvPr id="804" name="直線コネクタ 803"/>
        <xdr:cNvCxnSpPr/>
      </xdr:nvCxnSpPr>
      <xdr:spPr>
        <a:xfrm flipV="1">
          <a:off x="18656300" y="101481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160224</xdr:rowOff>
    </xdr:from>
    <xdr:to>
      <xdr:col>116</xdr:col>
      <xdr:colOff>114300</xdr:colOff>
      <xdr:row>59</xdr:row>
      <xdr:rowOff>90374</xdr:rowOff>
    </xdr:to>
    <xdr:sp macro="" textlink="">
      <xdr:nvSpPr>
        <xdr:cNvPr id="814" name="楕円 813"/>
        <xdr:cNvSpPr/>
      </xdr:nvSpPr>
      <xdr:spPr>
        <a:xfrm>
          <a:off x="221107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75151</xdr:rowOff>
    </xdr:from>
    <xdr:ext cx="378565" cy="259045"/>
    <xdr:sp macro="" textlink="">
      <xdr:nvSpPr>
        <xdr:cNvPr id="815" name="貸付金該当値テキスト"/>
        <xdr:cNvSpPr txBox="1"/>
      </xdr:nvSpPr>
      <xdr:spPr>
        <a:xfrm>
          <a:off x="22212300" y="1001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159042</xdr:rowOff>
    </xdr:from>
    <xdr:to>
      <xdr:col>112</xdr:col>
      <xdr:colOff>38100</xdr:colOff>
      <xdr:row>59</xdr:row>
      <xdr:rowOff>89192</xdr:rowOff>
    </xdr:to>
    <xdr:sp macro="" textlink="">
      <xdr:nvSpPr>
        <xdr:cNvPr id="816" name="楕円 815"/>
        <xdr:cNvSpPr/>
      </xdr:nvSpPr>
      <xdr:spPr>
        <a:xfrm>
          <a:off x="21272500" y="101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80319</xdr:rowOff>
    </xdr:from>
    <xdr:ext cx="378565" cy="259045"/>
    <xdr:sp macro="" textlink="">
      <xdr:nvSpPr>
        <xdr:cNvPr id="817" name="テキスト ボックス 816"/>
        <xdr:cNvSpPr txBox="1"/>
      </xdr:nvSpPr>
      <xdr:spPr>
        <a:xfrm>
          <a:off x="21134017" y="1019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159080</xdr:rowOff>
    </xdr:from>
    <xdr:to>
      <xdr:col>107</xdr:col>
      <xdr:colOff>101600</xdr:colOff>
      <xdr:row>59</xdr:row>
      <xdr:rowOff>89230</xdr:rowOff>
    </xdr:to>
    <xdr:sp macro="" textlink="">
      <xdr:nvSpPr>
        <xdr:cNvPr id="818" name="楕円 817"/>
        <xdr:cNvSpPr/>
      </xdr:nvSpPr>
      <xdr:spPr>
        <a:xfrm>
          <a:off x="20383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80357</xdr:rowOff>
    </xdr:from>
    <xdr:ext cx="378565" cy="259045"/>
    <xdr:sp macro="" textlink="">
      <xdr:nvSpPr>
        <xdr:cNvPr id="819" name="テキスト ボックス 818"/>
        <xdr:cNvSpPr txBox="1"/>
      </xdr:nvSpPr>
      <xdr:spPr>
        <a:xfrm>
          <a:off x="20245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153213</xdr:rowOff>
    </xdr:from>
    <xdr:to>
      <xdr:col>102</xdr:col>
      <xdr:colOff>165100</xdr:colOff>
      <xdr:row>59</xdr:row>
      <xdr:rowOff>83363</xdr:rowOff>
    </xdr:to>
    <xdr:sp macro="" textlink="">
      <xdr:nvSpPr>
        <xdr:cNvPr id="820" name="楕円 819"/>
        <xdr:cNvSpPr/>
      </xdr:nvSpPr>
      <xdr:spPr>
        <a:xfrm>
          <a:off x="194945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74490</xdr:rowOff>
    </xdr:from>
    <xdr:ext cx="378565" cy="259045"/>
    <xdr:sp macro="" textlink="">
      <xdr:nvSpPr>
        <xdr:cNvPr id="821" name="テキスト ボックス 820"/>
        <xdr:cNvSpPr txBox="1"/>
      </xdr:nvSpPr>
      <xdr:spPr>
        <a:xfrm>
          <a:off x="19356017" y="1019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48954</xdr:rowOff>
    </xdr:from>
    <xdr:to>
      <xdr:col>116</xdr:col>
      <xdr:colOff>63500</xdr:colOff>
      <xdr:row>76</xdr:row>
      <xdr:rowOff>90055</xdr:rowOff>
    </xdr:to>
    <xdr:cxnSp macro="">
      <xdr:nvCxnSpPr>
        <xdr:cNvPr id="852" name="直線コネクタ 851"/>
        <xdr:cNvCxnSpPr/>
      </xdr:nvCxnSpPr>
      <xdr:spPr>
        <a:xfrm>
          <a:off x="21323300" y="13079154"/>
          <a:ext cx="8382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35451</xdr:rowOff>
    </xdr:from>
    <xdr:to>
      <xdr:col>111</xdr:col>
      <xdr:colOff>177800</xdr:colOff>
      <xdr:row>76</xdr:row>
      <xdr:rowOff>48954</xdr:rowOff>
    </xdr:to>
    <xdr:cxnSp macro="">
      <xdr:nvCxnSpPr>
        <xdr:cNvPr id="855" name="直線コネクタ 854"/>
        <xdr:cNvCxnSpPr/>
      </xdr:nvCxnSpPr>
      <xdr:spPr>
        <a:xfrm>
          <a:off x="20434300" y="1306565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35451</xdr:rowOff>
    </xdr:from>
    <xdr:to>
      <xdr:col>107</xdr:col>
      <xdr:colOff>50800</xdr:colOff>
      <xdr:row>76</xdr:row>
      <xdr:rowOff>66974</xdr:rowOff>
    </xdr:to>
    <xdr:cxnSp macro="">
      <xdr:nvCxnSpPr>
        <xdr:cNvPr id="858" name="直線コネクタ 857"/>
        <xdr:cNvCxnSpPr/>
      </xdr:nvCxnSpPr>
      <xdr:spPr>
        <a:xfrm flipV="1">
          <a:off x="19545300" y="13065651"/>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49006</xdr:rowOff>
    </xdr:from>
    <xdr:to>
      <xdr:col>102</xdr:col>
      <xdr:colOff>114300</xdr:colOff>
      <xdr:row>76</xdr:row>
      <xdr:rowOff>66974</xdr:rowOff>
    </xdr:to>
    <xdr:cxnSp macro="">
      <xdr:nvCxnSpPr>
        <xdr:cNvPr id="861" name="直線コネクタ 860"/>
        <xdr:cNvCxnSpPr/>
      </xdr:nvCxnSpPr>
      <xdr:spPr>
        <a:xfrm>
          <a:off x="18656300" y="13079206"/>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39255</xdr:rowOff>
    </xdr:from>
    <xdr:to>
      <xdr:col>116</xdr:col>
      <xdr:colOff>114300</xdr:colOff>
      <xdr:row>76</xdr:row>
      <xdr:rowOff>140855</xdr:rowOff>
    </xdr:to>
    <xdr:sp macro="" textlink="">
      <xdr:nvSpPr>
        <xdr:cNvPr id="871" name="楕円 870"/>
        <xdr:cNvSpPr/>
      </xdr:nvSpPr>
      <xdr:spPr>
        <a:xfrm>
          <a:off x="221107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17682</xdr:rowOff>
    </xdr:from>
    <xdr:ext cx="534377" cy="259045"/>
    <xdr:sp macro="" textlink="">
      <xdr:nvSpPr>
        <xdr:cNvPr id="872" name="繰出金該当値テキスト"/>
        <xdr:cNvSpPr txBox="1"/>
      </xdr:nvSpPr>
      <xdr:spPr>
        <a:xfrm>
          <a:off x="22212300" y="1304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169604</xdr:rowOff>
    </xdr:from>
    <xdr:to>
      <xdr:col>112</xdr:col>
      <xdr:colOff>38100</xdr:colOff>
      <xdr:row>76</xdr:row>
      <xdr:rowOff>99754</xdr:rowOff>
    </xdr:to>
    <xdr:sp macro="" textlink="">
      <xdr:nvSpPr>
        <xdr:cNvPr id="873" name="楕円 872"/>
        <xdr:cNvSpPr/>
      </xdr:nvSpPr>
      <xdr:spPr>
        <a:xfrm>
          <a:off x="21272500" y="130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90881</xdr:rowOff>
    </xdr:from>
    <xdr:ext cx="534377" cy="259045"/>
    <xdr:sp macro="" textlink="">
      <xdr:nvSpPr>
        <xdr:cNvPr id="874" name="テキスト ボックス 873"/>
        <xdr:cNvSpPr txBox="1"/>
      </xdr:nvSpPr>
      <xdr:spPr>
        <a:xfrm>
          <a:off x="21056111" y="131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156101</xdr:rowOff>
    </xdr:from>
    <xdr:to>
      <xdr:col>107</xdr:col>
      <xdr:colOff>101600</xdr:colOff>
      <xdr:row>76</xdr:row>
      <xdr:rowOff>86251</xdr:rowOff>
    </xdr:to>
    <xdr:sp macro="" textlink="">
      <xdr:nvSpPr>
        <xdr:cNvPr id="875" name="楕円 874"/>
        <xdr:cNvSpPr/>
      </xdr:nvSpPr>
      <xdr:spPr>
        <a:xfrm>
          <a:off x="20383500" y="130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77378</xdr:rowOff>
    </xdr:from>
    <xdr:ext cx="534377" cy="259045"/>
    <xdr:sp macro="" textlink="">
      <xdr:nvSpPr>
        <xdr:cNvPr id="876" name="テキスト ボックス 875"/>
        <xdr:cNvSpPr txBox="1"/>
      </xdr:nvSpPr>
      <xdr:spPr>
        <a:xfrm>
          <a:off x="20167111" y="131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16174</xdr:rowOff>
    </xdr:from>
    <xdr:to>
      <xdr:col>102</xdr:col>
      <xdr:colOff>165100</xdr:colOff>
      <xdr:row>76</xdr:row>
      <xdr:rowOff>117774</xdr:rowOff>
    </xdr:to>
    <xdr:sp macro="" textlink="">
      <xdr:nvSpPr>
        <xdr:cNvPr id="877" name="楕円 876"/>
        <xdr:cNvSpPr/>
      </xdr:nvSpPr>
      <xdr:spPr>
        <a:xfrm>
          <a:off x="19494500" y="130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108901</xdr:rowOff>
    </xdr:from>
    <xdr:ext cx="534377" cy="259045"/>
    <xdr:sp macro="" textlink="">
      <xdr:nvSpPr>
        <xdr:cNvPr id="878" name="テキスト ボックス 877"/>
        <xdr:cNvSpPr txBox="1"/>
      </xdr:nvSpPr>
      <xdr:spPr>
        <a:xfrm>
          <a:off x="19278111" y="131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169656</xdr:rowOff>
    </xdr:from>
    <xdr:to>
      <xdr:col>98</xdr:col>
      <xdr:colOff>38100</xdr:colOff>
      <xdr:row>76</xdr:row>
      <xdr:rowOff>99806</xdr:rowOff>
    </xdr:to>
    <xdr:sp macro="" textlink="">
      <xdr:nvSpPr>
        <xdr:cNvPr id="879" name="楕円 878"/>
        <xdr:cNvSpPr/>
      </xdr:nvSpPr>
      <xdr:spPr>
        <a:xfrm>
          <a:off x="18605500" y="130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90933</xdr:rowOff>
    </xdr:from>
    <xdr:ext cx="534377" cy="259045"/>
    <xdr:sp macro="" textlink="">
      <xdr:nvSpPr>
        <xdr:cNvPr id="880" name="テキスト ボックス 879"/>
        <xdr:cNvSpPr txBox="1"/>
      </xdr:nvSpPr>
      <xdr:spPr>
        <a:xfrm>
          <a:off x="18389111" y="1312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本村の令和元年度決算は、類似団体平均値と比較して扶助費を除き、すべての項目で下回る状況にある。対前年比で減となっているのは、人件費は</a:t>
          </a:r>
          <a:r>
            <a:rPr kumimoji="1" lang="en-US" altLang="ja-JP" sz="1300">
              <a:latin typeface="ＭＳ Ｐゴシック" panose="020B0600070205080204" pitchFamily="50" charset="-128"/>
              <a:ea typeface="ＭＳ Ｐゴシック" panose="020B0600070205080204" pitchFamily="50" charset="-128"/>
            </a:rPr>
            <a:t>2,138</a:t>
          </a:r>
          <a:r>
            <a:rPr kumimoji="1" lang="ja-JP" altLang="en-US" sz="1300">
              <a:latin typeface="ＭＳ Ｐゴシック" panose="020B0600070205080204" pitchFamily="50" charset="-128"/>
              <a:ea typeface="ＭＳ Ｐゴシック" panose="020B0600070205080204" pitchFamily="50" charset="-128"/>
            </a:rPr>
            <a:t>円減。普通建設事業費は</a:t>
          </a:r>
          <a:r>
            <a:rPr kumimoji="1" lang="en-US" altLang="ja-JP" sz="1300">
              <a:latin typeface="ＭＳ Ｐゴシック" panose="020B0600070205080204" pitchFamily="50" charset="-128"/>
              <a:ea typeface="ＭＳ Ｐゴシック" panose="020B0600070205080204" pitchFamily="50" charset="-128"/>
            </a:rPr>
            <a:t>32,231</a:t>
          </a:r>
          <a:r>
            <a:rPr kumimoji="1" lang="ja-JP" altLang="en-US" sz="1300">
              <a:latin typeface="ＭＳ Ｐゴシック" panose="020B0600070205080204" pitchFamily="50" charset="-128"/>
              <a:ea typeface="ＭＳ Ｐゴシック" panose="020B0600070205080204" pitchFamily="50" charset="-128"/>
            </a:rPr>
            <a:t>円減。普通建設事業（うち更新整備）はで</a:t>
          </a:r>
          <a:r>
            <a:rPr kumimoji="1" lang="en-US" altLang="ja-JP" sz="1300">
              <a:latin typeface="ＭＳ Ｐゴシック" panose="020B0600070205080204" pitchFamily="50" charset="-128"/>
              <a:ea typeface="ＭＳ Ｐゴシック" panose="020B0600070205080204" pitchFamily="50" charset="-128"/>
            </a:rPr>
            <a:t>54,260</a:t>
          </a:r>
          <a:r>
            <a:rPr kumimoji="1" lang="ja-JP" altLang="en-US" sz="1300">
              <a:latin typeface="ＭＳ Ｐゴシック" panose="020B0600070205080204" pitchFamily="50" charset="-128"/>
              <a:ea typeface="ＭＳ Ｐゴシック" panose="020B0600070205080204" pitchFamily="50" charset="-128"/>
            </a:rPr>
            <a:t>円減。公債費は</a:t>
          </a:r>
          <a:r>
            <a:rPr kumimoji="1" lang="en-US" altLang="ja-JP" sz="1300">
              <a:latin typeface="ＭＳ Ｐゴシック" panose="020B0600070205080204" pitchFamily="50" charset="-128"/>
              <a:ea typeface="ＭＳ Ｐゴシック" panose="020B0600070205080204" pitchFamily="50" charset="-128"/>
            </a:rPr>
            <a:t>4,032</a:t>
          </a:r>
          <a:r>
            <a:rPr kumimoji="1" lang="ja-JP" altLang="en-US" sz="1300">
              <a:latin typeface="ＭＳ Ｐゴシック" panose="020B0600070205080204" pitchFamily="50" charset="-128"/>
              <a:ea typeface="ＭＳ Ｐゴシック" panose="020B0600070205080204" pitchFamily="50" charset="-128"/>
            </a:rPr>
            <a:t>円減、積立金で</a:t>
          </a:r>
          <a:r>
            <a:rPr kumimoji="1" lang="en-US" altLang="ja-JP" sz="1300">
              <a:latin typeface="ＭＳ Ｐゴシック" panose="020B0600070205080204" pitchFamily="50" charset="-128"/>
              <a:ea typeface="ＭＳ Ｐゴシック" panose="020B0600070205080204" pitchFamily="50" charset="-128"/>
            </a:rPr>
            <a:t>15,214</a:t>
          </a:r>
          <a:r>
            <a:rPr kumimoji="1" lang="ja-JP" altLang="en-US" sz="1300">
              <a:latin typeface="ＭＳ Ｐゴシック" panose="020B0600070205080204" pitchFamily="50" charset="-128"/>
              <a:ea typeface="ＭＳ Ｐゴシック" panose="020B0600070205080204" pitchFamily="50" charset="-128"/>
            </a:rPr>
            <a:t>円の減が挙げられる。増となっている項目は、扶助費で</a:t>
          </a:r>
          <a:r>
            <a:rPr kumimoji="1" lang="en-US" altLang="ja-JP" sz="1300">
              <a:latin typeface="ＭＳ Ｐゴシック" panose="020B0600070205080204" pitchFamily="50" charset="-128"/>
              <a:ea typeface="ＭＳ Ｐゴシック" panose="020B0600070205080204" pitchFamily="50" charset="-128"/>
            </a:rPr>
            <a:t>1,551</a:t>
          </a:r>
          <a:r>
            <a:rPr kumimoji="1" lang="ja-JP" altLang="en-US" sz="1300">
              <a:latin typeface="ＭＳ Ｐゴシック" panose="020B0600070205080204" pitchFamily="50" charset="-128"/>
              <a:ea typeface="ＭＳ Ｐゴシック" panose="020B0600070205080204" pitchFamily="50" charset="-128"/>
            </a:rPr>
            <a:t>円増。普通建設事業費（うち新規整備）</a:t>
          </a:r>
          <a:r>
            <a:rPr kumimoji="1" lang="en-US" altLang="ja-JP" sz="1300">
              <a:latin typeface="ＭＳ Ｐゴシック" panose="020B0600070205080204" pitchFamily="50" charset="-128"/>
              <a:ea typeface="ＭＳ Ｐゴシック" panose="020B0600070205080204" pitchFamily="50" charset="-128"/>
            </a:rPr>
            <a:t>16,901</a:t>
          </a:r>
          <a:r>
            <a:rPr kumimoji="1" lang="ja-JP" altLang="en-US" sz="1300">
              <a:latin typeface="ＭＳ Ｐゴシック" panose="020B0600070205080204" pitchFamily="50" charset="-128"/>
              <a:ea typeface="ＭＳ Ｐゴシック" panose="020B0600070205080204" pitchFamily="50" charset="-128"/>
            </a:rPr>
            <a:t>円増。災害復旧事業費で</a:t>
          </a:r>
          <a:r>
            <a:rPr kumimoji="1" lang="en-US" altLang="ja-JP" sz="1300">
              <a:latin typeface="ＭＳ Ｐゴシック" panose="020B0600070205080204" pitchFamily="50" charset="-128"/>
              <a:ea typeface="ＭＳ Ｐゴシック" panose="020B0600070205080204" pitchFamily="50" charset="-128"/>
            </a:rPr>
            <a:t>1,385</a:t>
          </a:r>
          <a:r>
            <a:rPr kumimoji="1" lang="ja-JP" altLang="en-US" sz="1300">
              <a:latin typeface="ＭＳ Ｐゴシック" panose="020B0600070205080204" pitchFamily="50" charset="-128"/>
              <a:ea typeface="ＭＳ Ｐゴシック" panose="020B0600070205080204" pitchFamily="50" charset="-128"/>
            </a:rPr>
            <a:t>円の増となっている。近年の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障害福祉や高齢者福祉等のニーズは高い状況にあり、扶助費の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今後も右肩上がりの状況が続くと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普通建設事業費や現象傾向にあった公債費の数値が増加に転じる見込み。昨年に引き続き苦しい財政状況となっている。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9,305
39.93
6,867,183
6,586,526
231,846
2,963,071
2,976,567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170053</xdr:rowOff>
    </xdr:from>
    <xdr:to>
      <xdr:col>24</xdr:col>
      <xdr:colOff>63500</xdr:colOff>
      <xdr:row>38</xdr:row>
      <xdr:rowOff>17018</xdr:rowOff>
    </xdr:to>
    <xdr:cxnSp macro="">
      <xdr:nvCxnSpPr>
        <xdr:cNvPr id="61" name="直線コネクタ 60"/>
        <xdr:cNvCxnSpPr/>
      </xdr:nvCxnSpPr>
      <xdr:spPr>
        <a:xfrm flipV="1">
          <a:off x="3797300" y="6513703"/>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17018</xdr:rowOff>
    </xdr:from>
    <xdr:to>
      <xdr:col>19</xdr:col>
      <xdr:colOff>177800</xdr:colOff>
      <xdr:row>38</xdr:row>
      <xdr:rowOff>40386</xdr:rowOff>
    </xdr:to>
    <xdr:cxnSp macro="">
      <xdr:nvCxnSpPr>
        <xdr:cNvPr id="64" name="直線コネクタ 63"/>
        <xdr:cNvCxnSpPr/>
      </xdr:nvCxnSpPr>
      <xdr:spPr>
        <a:xfrm flipV="1">
          <a:off x="2908300" y="6532118"/>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40386</xdr:rowOff>
    </xdr:from>
    <xdr:to>
      <xdr:col>15</xdr:col>
      <xdr:colOff>50800</xdr:colOff>
      <xdr:row>38</xdr:row>
      <xdr:rowOff>49403</xdr:rowOff>
    </xdr:to>
    <xdr:cxnSp macro="">
      <xdr:nvCxnSpPr>
        <xdr:cNvPr id="67" name="直線コネクタ 66"/>
        <xdr:cNvCxnSpPr/>
      </xdr:nvCxnSpPr>
      <xdr:spPr>
        <a:xfrm flipV="1">
          <a:off x="2019300" y="6555486"/>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131953</xdr:rowOff>
    </xdr:from>
    <xdr:to>
      <xdr:col>10</xdr:col>
      <xdr:colOff>114300</xdr:colOff>
      <xdr:row>38</xdr:row>
      <xdr:rowOff>49403</xdr:rowOff>
    </xdr:to>
    <xdr:cxnSp macro="">
      <xdr:nvCxnSpPr>
        <xdr:cNvPr id="70" name="直線コネクタ 69"/>
        <xdr:cNvCxnSpPr/>
      </xdr:nvCxnSpPr>
      <xdr:spPr>
        <a:xfrm>
          <a:off x="1130300" y="6475603"/>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119253</xdr:rowOff>
    </xdr:from>
    <xdr:to>
      <xdr:col>24</xdr:col>
      <xdr:colOff>114300</xdr:colOff>
      <xdr:row>38</xdr:row>
      <xdr:rowOff>49403</xdr:rowOff>
    </xdr:to>
    <xdr:sp macro="" textlink="">
      <xdr:nvSpPr>
        <xdr:cNvPr id="80" name="楕円 79"/>
        <xdr:cNvSpPr/>
      </xdr:nvSpPr>
      <xdr:spPr>
        <a:xfrm>
          <a:off x="4584700" y="64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97680</xdr:rowOff>
    </xdr:from>
    <xdr:ext cx="469744" cy="259045"/>
    <xdr:sp macro="" textlink="">
      <xdr:nvSpPr>
        <xdr:cNvPr id="81" name="議会費該当値テキスト"/>
        <xdr:cNvSpPr txBox="1"/>
      </xdr:nvSpPr>
      <xdr:spPr>
        <a:xfrm>
          <a:off x="4686300" y="64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137668</xdr:rowOff>
    </xdr:from>
    <xdr:to>
      <xdr:col>20</xdr:col>
      <xdr:colOff>38100</xdr:colOff>
      <xdr:row>38</xdr:row>
      <xdr:rowOff>67818</xdr:rowOff>
    </xdr:to>
    <xdr:sp macro="" textlink="">
      <xdr:nvSpPr>
        <xdr:cNvPr id="82" name="楕円 81"/>
        <xdr:cNvSpPr/>
      </xdr:nvSpPr>
      <xdr:spPr>
        <a:xfrm>
          <a:off x="3746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58945</xdr:rowOff>
    </xdr:from>
    <xdr:ext cx="469744" cy="259045"/>
    <xdr:sp macro="" textlink="">
      <xdr:nvSpPr>
        <xdr:cNvPr id="83" name="テキスト ボックス 82"/>
        <xdr:cNvSpPr txBox="1"/>
      </xdr:nvSpPr>
      <xdr:spPr>
        <a:xfrm>
          <a:off x="3562428"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161036</xdr:rowOff>
    </xdr:from>
    <xdr:to>
      <xdr:col>15</xdr:col>
      <xdr:colOff>101600</xdr:colOff>
      <xdr:row>38</xdr:row>
      <xdr:rowOff>91186</xdr:rowOff>
    </xdr:to>
    <xdr:sp macro="" textlink="">
      <xdr:nvSpPr>
        <xdr:cNvPr id="84" name="楕円 83"/>
        <xdr:cNvSpPr/>
      </xdr:nvSpPr>
      <xdr:spPr>
        <a:xfrm>
          <a:off x="2857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82313</xdr:rowOff>
    </xdr:from>
    <xdr:ext cx="469744" cy="259045"/>
    <xdr:sp macro="" textlink="">
      <xdr:nvSpPr>
        <xdr:cNvPr id="85" name="テキスト ボックス 84"/>
        <xdr:cNvSpPr txBox="1"/>
      </xdr:nvSpPr>
      <xdr:spPr>
        <a:xfrm>
          <a:off x="2673428"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170053</xdr:rowOff>
    </xdr:from>
    <xdr:to>
      <xdr:col>10</xdr:col>
      <xdr:colOff>165100</xdr:colOff>
      <xdr:row>38</xdr:row>
      <xdr:rowOff>100203</xdr:rowOff>
    </xdr:to>
    <xdr:sp macro="" textlink="">
      <xdr:nvSpPr>
        <xdr:cNvPr id="86" name="楕円 85"/>
        <xdr:cNvSpPr/>
      </xdr:nvSpPr>
      <xdr:spPr>
        <a:xfrm>
          <a:off x="1968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91330</xdr:rowOff>
    </xdr:from>
    <xdr:ext cx="469744" cy="259045"/>
    <xdr:sp macro="" textlink="">
      <xdr:nvSpPr>
        <xdr:cNvPr id="87" name="テキスト ボックス 86"/>
        <xdr:cNvSpPr txBox="1"/>
      </xdr:nvSpPr>
      <xdr:spPr>
        <a:xfrm>
          <a:off x="1784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81153</xdr:rowOff>
    </xdr:from>
    <xdr:to>
      <xdr:col>6</xdr:col>
      <xdr:colOff>38100</xdr:colOff>
      <xdr:row>38</xdr:row>
      <xdr:rowOff>11303</xdr:rowOff>
    </xdr:to>
    <xdr:sp macro="" textlink="">
      <xdr:nvSpPr>
        <xdr:cNvPr id="88" name="楕円 87"/>
        <xdr:cNvSpPr/>
      </xdr:nvSpPr>
      <xdr:spPr>
        <a:xfrm>
          <a:off x="1079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2430</xdr:rowOff>
    </xdr:from>
    <xdr:ext cx="469744" cy="259045"/>
    <xdr:sp macro="" textlink="">
      <xdr:nvSpPr>
        <xdr:cNvPr id="89" name="テキスト ボックス 88"/>
        <xdr:cNvSpPr txBox="1"/>
      </xdr:nvSpPr>
      <xdr:spPr>
        <a:xfrm>
          <a:off x="895428"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19834</xdr:rowOff>
    </xdr:from>
    <xdr:to>
      <xdr:col>24</xdr:col>
      <xdr:colOff>63500</xdr:colOff>
      <xdr:row>58</xdr:row>
      <xdr:rowOff>34220</xdr:rowOff>
    </xdr:to>
    <xdr:cxnSp macro="">
      <xdr:nvCxnSpPr>
        <xdr:cNvPr id="120" name="直線コネクタ 119"/>
        <xdr:cNvCxnSpPr/>
      </xdr:nvCxnSpPr>
      <xdr:spPr>
        <a:xfrm>
          <a:off x="3797300" y="9963934"/>
          <a:ext cx="8382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19834</xdr:rowOff>
    </xdr:from>
    <xdr:to>
      <xdr:col>19</xdr:col>
      <xdr:colOff>177800</xdr:colOff>
      <xdr:row>58</xdr:row>
      <xdr:rowOff>37450</xdr:rowOff>
    </xdr:to>
    <xdr:cxnSp macro="">
      <xdr:nvCxnSpPr>
        <xdr:cNvPr id="123" name="直線コネクタ 122"/>
        <xdr:cNvCxnSpPr/>
      </xdr:nvCxnSpPr>
      <xdr:spPr>
        <a:xfrm flipV="1">
          <a:off x="2908300" y="9963934"/>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37450</xdr:rowOff>
    </xdr:from>
    <xdr:to>
      <xdr:col>15</xdr:col>
      <xdr:colOff>50800</xdr:colOff>
      <xdr:row>58</xdr:row>
      <xdr:rowOff>85280</xdr:rowOff>
    </xdr:to>
    <xdr:cxnSp macro="">
      <xdr:nvCxnSpPr>
        <xdr:cNvPr id="126" name="直線コネクタ 125"/>
        <xdr:cNvCxnSpPr/>
      </xdr:nvCxnSpPr>
      <xdr:spPr>
        <a:xfrm flipV="1">
          <a:off x="2019300" y="9981550"/>
          <a:ext cx="8890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64794</xdr:rowOff>
    </xdr:from>
    <xdr:to>
      <xdr:col>10</xdr:col>
      <xdr:colOff>114300</xdr:colOff>
      <xdr:row>58</xdr:row>
      <xdr:rowOff>85280</xdr:rowOff>
    </xdr:to>
    <xdr:cxnSp macro="">
      <xdr:nvCxnSpPr>
        <xdr:cNvPr id="129" name="直線コネクタ 128"/>
        <xdr:cNvCxnSpPr/>
      </xdr:nvCxnSpPr>
      <xdr:spPr>
        <a:xfrm>
          <a:off x="1130300" y="10008894"/>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154870</xdr:rowOff>
    </xdr:from>
    <xdr:to>
      <xdr:col>24</xdr:col>
      <xdr:colOff>114300</xdr:colOff>
      <xdr:row>58</xdr:row>
      <xdr:rowOff>85020</xdr:rowOff>
    </xdr:to>
    <xdr:sp macro="" textlink="">
      <xdr:nvSpPr>
        <xdr:cNvPr id="139" name="楕円 138"/>
        <xdr:cNvSpPr/>
      </xdr:nvSpPr>
      <xdr:spPr>
        <a:xfrm>
          <a:off x="4584700" y="99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133297</xdr:rowOff>
    </xdr:from>
    <xdr:ext cx="599010" cy="259045"/>
    <xdr:sp macro="" textlink="">
      <xdr:nvSpPr>
        <xdr:cNvPr id="140" name="総務費該当値テキスト"/>
        <xdr:cNvSpPr txBox="1"/>
      </xdr:nvSpPr>
      <xdr:spPr>
        <a:xfrm>
          <a:off x="4686300" y="990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140484</xdr:rowOff>
    </xdr:from>
    <xdr:to>
      <xdr:col>20</xdr:col>
      <xdr:colOff>38100</xdr:colOff>
      <xdr:row>58</xdr:row>
      <xdr:rowOff>70634</xdr:rowOff>
    </xdr:to>
    <xdr:sp macro="" textlink="">
      <xdr:nvSpPr>
        <xdr:cNvPr id="141" name="楕円 140"/>
        <xdr:cNvSpPr/>
      </xdr:nvSpPr>
      <xdr:spPr>
        <a:xfrm>
          <a:off x="3746500" y="99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61761</xdr:rowOff>
    </xdr:from>
    <xdr:ext cx="599010" cy="259045"/>
    <xdr:sp macro="" textlink="">
      <xdr:nvSpPr>
        <xdr:cNvPr id="142" name="テキスト ボックス 141"/>
        <xdr:cNvSpPr txBox="1"/>
      </xdr:nvSpPr>
      <xdr:spPr>
        <a:xfrm>
          <a:off x="3497795" y="100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158100</xdr:rowOff>
    </xdr:from>
    <xdr:to>
      <xdr:col>15</xdr:col>
      <xdr:colOff>101600</xdr:colOff>
      <xdr:row>58</xdr:row>
      <xdr:rowOff>88250</xdr:rowOff>
    </xdr:to>
    <xdr:sp macro="" textlink="">
      <xdr:nvSpPr>
        <xdr:cNvPr id="143" name="楕円 142"/>
        <xdr:cNvSpPr/>
      </xdr:nvSpPr>
      <xdr:spPr>
        <a:xfrm>
          <a:off x="2857500" y="99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79377</xdr:rowOff>
    </xdr:from>
    <xdr:ext cx="599010" cy="259045"/>
    <xdr:sp macro="" textlink="">
      <xdr:nvSpPr>
        <xdr:cNvPr id="144" name="テキスト ボックス 143"/>
        <xdr:cNvSpPr txBox="1"/>
      </xdr:nvSpPr>
      <xdr:spPr>
        <a:xfrm>
          <a:off x="2608795" y="1002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34480</xdr:rowOff>
    </xdr:from>
    <xdr:to>
      <xdr:col>10</xdr:col>
      <xdr:colOff>165100</xdr:colOff>
      <xdr:row>58</xdr:row>
      <xdr:rowOff>136080</xdr:rowOff>
    </xdr:to>
    <xdr:sp macro="" textlink="">
      <xdr:nvSpPr>
        <xdr:cNvPr id="145" name="楕円 144"/>
        <xdr:cNvSpPr/>
      </xdr:nvSpPr>
      <xdr:spPr>
        <a:xfrm>
          <a:off x="1968500" y="99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127207</xdr:rowOff>
    </xdr:from>
    <xdr:ext cx="599010" cy="259045"/>
    <xdr:sp macro="" textlink="">
      <xdr:nvSpPr>
        <xdr:cNvPr id="146" name="テキスト ボックス 145"/>
        <xdr:cNvSpPr txBox="1"/>
      </xdr:nvSpPr>
      <xdr:spPr>
        <a:xfrm>
          <a:off x="1719795" y="1007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13994</xdr:rowOff>
    </xdr:from>
    <xdr:to>
      <xdr:col>6</xdr:col>
      <xdr:colOff>38100</xdr:colOff>
      <xdr:row>58</xdr:row>
      <xdr:rowOff>115594</xdr:rowOff>
    </xdr:to>
    <xdr:sp macro="" textlink="">
      <xdr:nvSpPr>
        <xdr:cNvPr id="147" name="楕円 146"/>
        <xdr:cNvSpPr/>
      </xdr:nvSpPr>
      <xdr:spPr>
        <a:xfrm>
          <a:off x="1079500" y="9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106721</xdr:rowOff>
    </xdr:from>
    <xdr:ext cx="599010" cy="259045"/>
    <xdr:sp macro="" textlink="">
      <xdr:nvSpPr>
        <xdr:cNvPr id="148" name="テキスト ボックス 147"/>
        <xdr:cNvSpPr txBox="1"/>
      </xdr:nvSpPr>
      <xdr:spPr>
        <a:xfrm>
          <a:off x="830795" y="1005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45755</xdr:rowOff>
    </xdr:from>
    <xdr:to>
      <xdr:col>24</xdr:col>
      <xdr:colOff>63500</xdr:colOff>
      <xdr:row>75</xdr:row>
      <xdr:rowOff>10276</xdr:rowOff>
    </xdr:to>
    <xdr:cxnSp macro="">
      <xdr:nvCxnSpPr>
        <xdr:cNvPr id="176" name="直線コネクタ 175"/>
        <xdr:cNvCxnSpPr/>
      </xdr:nvCxnSpPr>
      <xdr:spPr>
        <a:xfrm>
          <a:off x="3797300" y="12733055"/>
          <a:ext cx="838200" cy="1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45755</xdr:rowOff>
    </xdr:from>
    <xdr:to>
      <xdr:col>19</xdr:col>
      <xdr:colOff>177800</xdr:colOff>
      <xdr:row>74</xdr:row>
      <xdr:rowOff>99878</xdr:rowOff>
    </xdr:to>
    <xdr:cxnSp macro="">
      <xdr:nvCxnSpPr>
        <xdr:cNvPr id="179" name="直線コネクタ 178"/>
        <xdr:cNvCxnSpPr/>
      </xdr:nvCxnSpPr>
      <xdr:spPr>
        <a:xfrm flipV="1">
          <a:off x="2908300" y="12733055"/>
          <a:ext cx="8890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99878</xdr:rowOff>
    </xdr:from>
    <xdr:to>
      <xdr:col>15</xdr:col>
      <xdr:colOff>50800</xdr:colOff>
      <xdr:row>76</xdr:row>
      <xdr:rowOff>21244</xdr:rowOff>
    </xdr:to>
    <xdr:cxnSp macro="">
      <xdr:nvCxnSpPr>
        <xdr:cNvPr id="182" name="直線コネクタ 181"/>
        <xdr:cNvCxnSpPr/>
      </xdr:nvCxnSpPr>
      <xdr:spPr>
        <a:xfrm flipV="1">
          <a:off x="2019300" y="12787178"/>
          <a:ext cx="889000" cy="2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21244</xdr:rowOff>
    </xdr:from>
    <xdr:to>
      <xdr:col>10</xdr:col>
      <xdr:colOff>114300</xdr:colOff>
      <xdr:row>76</xdr:row>
      <xdr:rowOff>116548</xdr:rowOff>
    </xdr:to>
    <xdr:cxnSp macro="">
      <xdr:nvCxnSpPr>
        <xdr:cNvPr id="185" name="直線コネクタ 184"/>
        <xdr:cNvCxnSpPr/>
      </xdr:nvCxnSpPr>
      <xdr:spPr>
        <a:xfrm flipV="1">
          <a:off x="1130300" y="13051444"/>
          <a:ext cx="8890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130926</xdr:rowOff>
    </xdr:from>
    <xdr:to>
      <xdr:col>24</xdr:col>
      <xdr:colOff>114300</xdr:colOff>
      <xdr:row>75</xdr:row>
      <xdr:rowOff>61076</xdr:rowOff>
    </xdr:to>
    <xdr:sp macro="" textlink="">
      <xdr:nvSpPr>
        <xdr:cNvPr id="195" name="楕円 194"/>
        <xdr:cNvSpPr/>
      </xdr:nvSpPr>
      <xdr:spPr>
        <a:xfrm>
          <a:off x="4584700" y="12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153803</xdr:rowOff>
    </xdr:from>
    <xdr:ext cx="599010" cy="259045"/>
    <xdr:sp macro="" textlink="">
      <xdr:nvSpPr>
        <xdr:cNvPr id="196" name="民生費該当値テキスト"/>
        <xdr:cNvSpPr txBox="1"/>
      </xdr:nvSpPr>
      <xdr:spPr>
        <a:xfrm>
          <a:off x="4686300" y="1266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166405</xdr:rowOff>
    </xdr:from>
    <xdr:to>
      <xdr:col>20</xdr:col>
      <xdr:colOff>38100</xdr:colOff>
      <xdr:row>74</xdr:row>
      <xdr:rowOff>96555</xdr:rowOff>
    </xdr:to>
    <xdr:sp macro="" textlink="">
      <xdr:nvSpPr>
        <xdr:cNvPr id="197" name="楕円 196"/>
        <xdr:cNvSpPr/>
      </xdr:nvSpPr>
      <xdr:spPr>
        <a:xfrm>
          <a:off x="3746500" y="126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113082</xdr:rowOff>
    </xdr:from>
    <xdr:ext cx="599010" cy="259045"/>
    <xdr:sp macro="" textlink="">
      <xdr:nvSpPr>
        <xdr:cNvPr id="198" name="テキスト ボックス 197"/>
        <xdr:cNvSpPr txBox="1"/>
      </xdr:nvSpPr>
      <xdr:spPr>
        <a:xfrm>
          <a:off x="3497795" y="124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49078</xdr:rowOff>
    </xdr:from>
    <xdr:to>
      <xdr:col>15</xdr:col>
      <xdr:colOff>101600</xdr:colOff>
      <xdr:row>74</xdr:row>
      <xdr:rowOff>150678</xdr:rowOff>
    </xdr:to>
    <xdr:sp macro="" textlink="">
      <xdr:nvSpPr>
        <xdr:cNvPr id="199" name="楕円 198"/>
        <xdr:cNvSpPr/>
      </xdr:nvSpPr>
      <xdr:spPr>
        <a:xfrm>
          <a:off x="2857500" y="12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167205</xdr:rowOff>
    </xdr:from>
    <xdr:ext cx="599010" cy="259045"/>
    <xdr:sp macro="" textlink="">
      <xdr:nvSpPr>
        <xdr:cNvPr id="200" name="テキスト ボックス 199"/>
        <xdr:cNvSpPr txBox="1"/>
      </xdr:nvSpPr>
      <xdr:spPr>
        <a:xfrm>
          <a:off x="2608795" y="1251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141894</xdr:rowOff>
    </xdr:from>
    <xdr:to>
      <xdr:col>10</xdr:col>
      <xdr:colOff>165100</xdr:colOff>
      <xdr:row>76</xdr:row>
      <xdr:rowOff>72044</xdr:rowOff>
    </xdr:to>
    <xdr:sp macro="" textlink="">
      <xdr:nvSpPr>
        <xdr:cNvPr id="201" name="楕円 200"/>
        <xdr:cNvSpPr/>
      </xdr:nvSpPr>
      <xdr:spPr>
        <a:xfrm>
          <a:off x="1968500" y="130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88571</xdr:rowOff>
    </xdr:from>
    <xdr:ext cx="599010" cy="259045"/>
    <xdr:sp macro="" textlink="">
      <xdr:nvSpPr>
        <xdr:cNvPr id="202" name="テキスト ボックス 201"/>
        <xdr:cNvSpPr txBox="1"/>
      </xdr:nvSpPr>
      <xdr:spPr>
        <a:xfrm>
          <a:off x="1719795" y="1277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65748</xdr:rowOff>
    </xdr:from>
    <xdr:to>
      <xdr:col>6</xdr:col>
      <xdr:colOff>38100</xdr:colOff>
      <xdr:row>76</xdr:row>
      <xdr:rowOff>167348</xdr:rowOff>
    </xdr:to>
    <xdr:sp macro="" textlink="">
      <xdr:nvSpPr>
        <xdr:cNvPr id="203" name="楕円 202"/>
        <xdr:cNvSpPr/>
      </xdr:nvSpPr>
      <xdr:spPr>
        <a:xfrm>
          <a:off x="1079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12424</xdr:rowOff>
    </xdr:from>
    <xdr:ext cx="599010" cy="259045"/>
    <xdr:sp macro="" textlink="">
      <xdr:nvSpPr>
        <xdr:cNvPr id="204" name="テキスト ボックス 203"/>
        <xdr:cNvSpPr txBox="1"/>
      </xdr:nvSpPr>
      <xdr:spPr>
        <a:xfrm>
          <a:off x="830795" y="128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42148</xdr:rowOff>
    </xdr:from>
    <xdr:to>
      <xdr:col>24</xdr:col>
      <xdr:colOff>63500</xdr:colOff>
      <xdr:row>97</xdr:row>
      <xdr:rowOff>133953</xdr:rowOff>
    </xdr:to>
    <xdr:cxnSp macro="">
      <xdr:nvCxnSpPr>
        <xdr:cNvPr id="231" name="直線コネクタ 230"/>
        <xdr:cNvCxnSpPr/>
      </xdr:nvCxnSpPr>
      <xdr:spPr>
        <a:xfrm flipV="1">
          <a:off x="3797300" y="16672798"/>
          <a:ext cx="8382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133953</xdr:rowOff>
    </xdr:from>
    <xdr:to>
      <xdr:col>19</xdr:col>
      <xdr:colOff>177800</xdr:colOff>
      <xdr:row>97</xdr:row>
      <xdr:rowOff>148341</xdr:rowOff>
    </xdr:to>
    <xdr:cxnSp macro="">
      <xdr:nvCxnSpPr>
        <xdr:cNvPr id="234" name="直線コネクタ 233"/>
        <xdr:cNvCxnSpPr/>
      </xdr:nvCxnSpPr>
      <xdr:spPr>
        <a:xfrm flipV="1">
          <a:off x="2908300" y="1676460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140884</xdr:rowOff>
    </xdr:from>
    <xdr:to>
      <xdr:col>15</xdr:col>
      <xdr:colOff>50800</xdr:colOff>
      <xdr:row>97</xdr:row>
      <xdr:rowOff>148341</xdr:rowOff>
    </xdr:to>
    <xdr:cxnSp macro="">
      <xdr:nvCxnSpPr>
        <xdr:cNvPr id="237" name="直線コネクタ 236"/>
        <xdr:cNvCxnSpPr/>
      </xdr:nvCxnSpPr>
      <xdr:spPr>
        <a:xfrm>
          <a:off x="2019300" y="16771534"/>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140884</xdr:rowOff>
    </xdr:from>
    <xdr:to>
      <xdr:col>10</xdr:col>
      <xdr:colOff>114300</xdr:colOff>
      <xdr:row>97</xdr:row>
      <xdr:rowOff>144647</xdr:rowOff>
    </xdr:to>
    <xdr:cxnSp macro="">
      <xdr:nvCxnSpPr>
        <xdr:cNvPr id="240" name="直線コネクタ 239"/>
        <xdr:cNvCxnSpPr/>
      </xdr:nvCxnSpPr>
      <xdr:spPr>
        <a:xfrm flipV="1">
          <a:off x="1130300" y="16771534"/>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162798</xdr:rowOff>
    </xdr:from>
    <xdr:to>
      <xdr:col>24</xdr:col>
      <xdr:colOff>114300</xdr:colOff>
      <xdr:row>97</xdr:row>
      <xdr:rowOff>92948</xdr:rowOff>
    </xdr:to>
    <xdr:sp macro="" textlink="">
      <xdr:nvSpPr>
        <xdr:cNvPr id="250" name="楕円 249"/>
        <xdr:cNvSpPr/>
      </xdr:nvSpPr>
      <xdr:spPr>
        <a:xfrm>
          <a:off x="4584700" y="1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141225</xdr:rowOff>
    </xdr:from>
    <xdr:ext cx="534377" cy="259045"/>
    <xdr:sp macro="" textlink="">
      <xdr:nvSpPr>
        <xdr:cNvPr id="251" name="衛生費該当値テキスト"/>
        <xdr:cNvSpPr txBox="1"/>
      </xdr:nvSpPr>
      <xdr:spPr>
        <a:xfrm>
          <a:off x="4686300" y="166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83153</xdr:rowOff>
    </xdr:from>
    <xdr:to>
      <xdr:col>20</xdr:col>
      <xdr:colOff>38100</xdr:colOff>
      <xdr:row>98</xdr:row>
      <xdr:rowOff>13303</xdr:rowOff>
    </xdr:to>
    <xdr:sp macro="" textlink="">
      <xdr:nvSpPr>
        <xdr:cNvPr id="252" name="楕円 251"/>
        <xdr:cNvSpPr/>
      </xdr:nvSpPr>
      <xdr:spPr>
        <a:xfrm>
          <a:off x="3746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4430</xdr:rowOff>
    </xdr:from>
    <xdr:ext cx="534377" cy="259045"/>
    <xdr:sp macro="" textlink="">
      <xdr:nvSpPr>
        <xdr:cNvPr id="253" name="テキスト ボックス 252"/>
        <xdr:cNvSpPr txBox="1"/>
      </xdr:nvSpPr>
      <xdr:spPr>
        <a:xfrm>
          <a:off x="3530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97541</xdr:rowOff>
    </xdr:from>
    <xdr:to>
      <xdr:col>15</xdr:col>
      <xdr:colOff>101600</xdr:colOff>
      <xdr:row>98</xdr:row>
      <xdr:rowOff>27691</xdr:rowOff>
    </xdr:to>
    <xdr:sp macro="" textlink="">
      <xdr:nvSpPr>
        <xdr:cNvPr id="254" name="楕円 253"/>
        <xdr:cNvSpPr/>
      </xdr:nvSpPr>
      <xdr:spPr>
        <a:xfrm>
          <a:off x="2857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18818</xdr:rowOff>
    </xdr:from>
    <xdr:ext cx="534377" cy="259045"/>
    <xdr:sp macro="" textlink="">
      <xdr:nvSpPr>
        <xdr:cNvPr id="255" name="テキスト ボックス 254"/>
        <xdr:cNvSpPr txBox="1"/>
      </xdr:nvSpPr>
      <xdr:spPr>
        <a:xfrm>
          <a:off x="2641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90084</xdr:rowOff>
    </xdr:from>
    <xdr:to>
      <xdr:col>10</xdr:col>
      <xdr:colOff>165100</xdr:colOff>
      <xdr:row>98</xdr:row>
      <xdr:rowOff>20234</xdr:rowOff>
    </xdr:to>
    <xdr:sp macro="" textlink="">
      <xdr:nvSpPr>
        <xdr:cNvPr id="256" name="楕円 255"/>
        <xdr:cNvSpPr/>
      </xdr:nvSpPr>
      <xdr:spPr>
        <a:xfrm>
          <a:off x="1968500" y="167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11361</xdr:rowOff>
    </xdr:from>
    <xdr:ext cx="534377" cy="259045"/>
    <xdr:sp macro="" textlink="">
      <xdr:nvSpPr>
        <xdr:cNvPr id="257" name="テキスト ボックス 256"/>
        <xdr:cNvSpPr txBox="1"/>
      </xdr:nvSpPr>
      <xdr:spPr>
        <a:xfrm>
          <a:off x="1752111" y="168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93847</xdr:rowOff>
    </xdr:from>
    <xdr:to>
      <xdr:col>6</xdr:col>
      <xdr:colOff>38100</xdr:colOff>
      <xdr:row>98</xdr:row>
      <xdr:rowOff>23997</xdr:rowOff>
    </xdr:to>
    <xdr:sp macro="" textlink="">
      <xdr:nvSpPr>
        <xdr:cNvPr id="258" name="楕円 257"/>
        <xdr:cNvSpPr/>
      </xdr:nvSpPr>
      <xdr:spPr>
        <a:xfrm>
          <a:off x="1079500" y="167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15124</xdr:rowOff>
    </xdr:from>
    <xdr:ext cx="534377" cy="259045"/>
    <xdr:sp macro="" textlink="">
      <xdr:nvSpPr>
        <xdr:cNvPr id="259" name="テキスト ボックス 258"/>
        <xdr:cNvSpPr txBox="1"/>
      </xdr:nvSpPr>
      <xdr:spPr>
        <a:xfrm>
          <a:off x="863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5142</xdr:rowOff>
    </xdr:from>
    <xdr:to>
      <xdr:col>55</xdr:col>
      <xdr:colOff>0</xdr:colOff>
      <xdr:row>58</xdr:row>
      <xdr:rowOff>5450</xdr:rowOff>
    </xdr:to>
    <xdr:cxnSp macro="">
      <xdr:nvCxnSpPr>
        <xdr:cNvPr id="345" name="直線コネクタ 344"/>
        <xdr:cNvCxnSpPr/>
      </xdr:nvCxnSpPr>
      <xdr:spPr>
        <a:xfrm flipV="1">
          <a:off x="9639300" y="9949242"/>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131600</xdr:rowOff>
    </xdr:from>
    <xdr:to>
      <xdr:col>50</xdr:col>
      <xdr:colOff>114300</xdr:colOff>
      <xdr:row>58</xdr:row>
      <xdr:rowOff>5450</xdr:rowOff>
    </xdr:to>
    <xdr:cxnSp macro="">
      <xdr:nvCxnSpPr>
        <xdr:cNvPr id="348" name="直線コネクタ 347"/>
        <xdr:cNvCxnSpPr/>
      </xdr:nvCxnSpPr>
      <xdr:spPr>
        <a:xfrm>
          <a:off x="8750300" y="9904250"/>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131600</xdr:rowOff>
    </xdr:from>
    <xdr:to>
      <xdr:col>45</xdr:col>
      <xdr:colOff>177800</xdr:colOff>
      <xdr:row>58</xdr:row>
      <xdr:rowOff>43</xdr:rowOff>
    </xdr:to>
    <xdr:cxnSp macro="">
      <xdr:nvCxnSpPr>
        <xdr:cNvPr id="351" name="直線コネクタ 350"/>
        <xdr:cNvCxnSpPr/>
      </xdr:nvCxnSpPr>
      <xdr:spPr>
        <a:xfrm flipV="1">
          <a:off x="7861300" y="9904250"/>
          <a:ext cx="889000" cy="3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164924</xdr:rowOff>
    </xdr:from>
    <xdr:to>
      <xdr:col>41</xdr:col>
      <xdr:colOff>50800</xdr:colOff>
      <xdr:row>58</xdr:row>
      <xdr:rowOff>43</xdr:rowOff>
    </xdr:to>
    <xdr:cxnSp macro="">
      <xdr:nvCxnSpPr>
        <xdr:cNvPr id="354" name="直線コネクタ 353"/>
        <xdr:cNvCxnSpPr/>
      </xdr:nvCxnSpPr>
      <xdr:spPr>
        <a:xfrm>
          <a:off x="6972300" y="9937574"/>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125792</xdr:rowOff>
    </xdr:from>
    <xdr:to>
      <xdr:col>55</xdr:col>
      <xdr:colOff>50800</xdr:colOff>
      <xdr:row>58</xdr:row>
      <xdr:rowOff>55942</xdr:rowOff>
    </xdr:to>
    <xdr:sp macro="" textlink="">
      <xdr:nvSpPr>
        <xdr:cNvPr id="364" name="楕円 363"/>
        <xdr:cNvSpPr/>
      </xdr:nvSpPr>
      <xdr:spPr>
        <a:xfrm>
          <a:off x="10426700" y="98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40719</xdr:rowOff>
    </xdr:from>
    <xdr:ext cx="534377" cy="259045"/>
    <xdr:sp macro="" textlink="">
      <xdr:nvSpPr>
        <xdr:cNvPr id="365" name="農林水産業費該当値テキスト"/>
        <xdr:cNvSpPr txBox="1"/>
      </xdr:nvSpPr>
      <xdr:spPr>
        <a:xfrm>
          <a:off x="10528300" y="98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126100</xdr:rowOff>
    </xdr:from>
    <xdr:to>
      <xdr:col>50</xdr:col>
      <xdr:colOff>165100</xdr:colOff>
      <xdr:row>58</xdr:row>
      <xdr:rowOff>56250</xdr:rowOff>
    </xdr:to>
    <xdr:sp macro="" textlink="">
      <xdr:nvSpPr>
        <xdr:cNvPr id="366" name="楕円 365"/>
        <xdr:cNvSpPr/>
      </xdr:nvSpPr>
      <xdr:spPr>
        <a:xfrm>
          <a:off x="9588500" y="98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47377</xdr:rowOff>
    </xdr:from>
    <xdr:ext cx="534377" cy="259045"/>
    <xdr:sp macro="" textlink="">
      <xdr:nvSpPr>
        <xdr:cNvPr id="367" name="テキスト ボックス 366"/>
        <xdr:cNvSpPr txBox="1"/>
      </xdr:nvSpPr>
      <xdr:spPr>
        <a:xfrm>
          <a:off x="9372111" y="99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80800</xdr:rowOff>
    </xdr:from>
    <xdr:to>
      <xdr:col>46</xdr:col>
      <xdr:colOff>38100</xdr:colOff>
      <xdr:row>58</xdr:row>
      <xdr:rowOff>10950</xdr:rowOff>
    </xdr:to>
    <xdr:sp macro="" textlink="">
      <xdr:nvSpPr>
        <xdr:cNvPr id="368" name="楕円 367"/>
        <xdr:cNvSpPr/>
      </xdr:nvSpPr>
      <xdr:spPr>
        <a:xfrm>
          <a:off x="8699500" y="98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2077</xdr:rowOff>
    </xdr:from>
    <xdr:ext cx="534377" cy="259045"/>
    <xdr:sp macro="" textlink="">
      <xdr:nvSpPr>
        <xdr:cNvPr id="369" name="テキスト ボックス 368"/>
        <xdr:cNvSpPr txBox="1"/>
      </xdr:nvSpPr>
      <xdr:spPr>
        <a:xfrm>
          <a:off x="8483111" y="99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120693</xdr:rowOff>
    </xdr:from>
    <xdr:to>
      <xdr:col>41</xdr:col>
      <xdr:colOff>101600</xdr:colOff>
      <xdr:row>58</xdr:row>
      <xdr:rowOff>50843</xdr:rowOff>
    </xdr:to>
    <xdr:sp macro="" textlink="">
      <xdr:nvSpPr>
        <xdr:cNvPr id="370" name="楕円 369"/>
        <xdr:cNvSpPr/>
      </xdr:nvSpPr>
      <xdr:spPr>
        <a:xfrm>
          <a:off x="7810500" y="98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41970</xdr:rowOff>
    </xdr:from>
    <xdr:ext cx="534377" cy="259045"/>
    <xdr:sp macro="" textlink="">
      <xdr:nvSpPr>
        <xdr:cNvPr id="371" name="テキスト ボックス 370"/>
        <xdr:cNvSpPr txBox="1"/>
      </xdr:nvSpPr>
      <xdr:spPr>
        <a:xfrm>
          <a:off x="7594111" y="99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114124</xdr:rowOff>
    </xdr:from>
    <xdr:to>
      <xdr:col>36</xdr:col>
      <xdr:colOff>165100</xdr:colOff>
      <xdr:row>58</xdr:row>
      <xdr:rowOff>44274</xdr:rowOff>
    </xdr:to>
    <xdr:sp macro="" textlink="">
      <xdr:nvSpPr>
        <xdr:cNvPr id="372" name="楕円 371"/>
        <xdr:cNvSpPr/>
      </xdr:nvSpPr>
      <xdr:spPr>
        <a:xfrm>
          <a:off x="6921500" y="9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35401</xdr:rowOff>
    </xdr:from>
    <xdr:ext cx="534377" cy="259045"/>
    <xdr:sp macro="" textlink="">
      <xdr:nvSpPr>
        <xdr:cNvPr id="373" name="テキスト ボックス 372"/>
        <xdr:cNvSpPr txBox="1"/>
      </xdr:nvSpPr>
      <xdr:spPr>
        <a:xfrm>
          <a:off x="6705111" y="99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138709</xdr:rowOff>
    </xdr:from>
    <xdr:to>
      <xdr:col>55</xdr:col>
      <xdr:colOff>0</xdr:colOff>
      <xdr:row>77</xdr:row>
      <xdr:rowOff>88551</xdr:rowOff>
    </xdr:to>
    <xdr:cxnSp macro="">
      <xdr:nvCxnSpPr>
        <xdr:cNvPr id="402" name="直線コネクタ 401"/>
        <xdr:cNvCxnSpPr/>
      </xdr:nvCxnSpPr>
      <xdr:spPr>
        <a:xfrm flipV="1">
          <a:off x="9639300" y="13168909"/>
          <a:ext cx="8382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93027</xdr:rowOff>
    </xdr:from>
    <xdr:to>
      <xdr:col>50</xdr:col>
      <xdr:colOff>114300</xdr:colOff>
      <xdr:row>77</xdr:row>
      <xdr:rowOff>88551</xdr:rowOff>
    </xdr:to>
    <xdr:cxnSp macro="">
      <xdr:nvCxnSpPr>
        <xdr:cNvPr id="405" name="直線コネクタ 404"/>
        <xdr:cNvCxnSpPr/>
      </xdr:nvCxnSpPr>
      <xdr:spPr>
        <a:xfrm>
          <a:off x="8750300" y="13123227"/>
          <a:ext cx="889000" cy="16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93027</xdr:rowOff>
    </xdr:from>
    <xdr:to>
      <xdr:col>45</xdr:col>
      <xdr:colOff>177800</xdr:colOff>
      <xdr:row>77</xdr:row>
      <xdr:rowOff>3093</xdr:rowOff>
    </xdr:to>
    <xdr:cxnSp macro="">
      <xdr:nvCxnSpPr>
        <xdr:cNvPr id="408" name="直線コネクタ 407"/>
        <xdr:cNvCxnSpPr/>
      </xdr:nvCxnSpPr>
      <xdr:spPr>
        <a:xfrm flipV="1">
          <a:off x="7861300" y="13123227"/>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68548</xdr:rowOff>
    </xdr:from>
    <xdr:to>
      <xdr:col>41</xdr:col>
      <xdr:colOff>50800</xdr:colOff>
      <xdr:row>77</xdr:row>
      <xdr:rowOff>3093</xdr:rowOff>
    </xdr:to>
    <xdr:cxnSp macro="">
      <xdr:nvCxnSpPr>
        <xdr:cNvPr id="411" name="直線コネクタ 410"/>
        <xdr:cNvCxnSpPr/>
      </xdr:nvCxnSpPr>
      <xdr:spPr>
        <a:xfrm>
          <a:off x="6972300" y="13098748"/>
          <a:ext cx="8890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87909</xdr:rowOff>
    </xdr:from>
    <xdr:to>
      <xdr:col>55</xdr:col>
      <xdr:colOff>50800</xdr:colOff>
      <xdr:row>77</xdr:row>
      <xdr:rowOff>18059</xdr:rowOff>
    </xdr:to>
    <xdr:sp macro="" textlink="">
      <xdr:nvSpPr>
        <xdr:cNvPr id="421" name="楕円 420"/>
        <xdr:cNvSpPr/>
      </xdr:nvSpPr>
      <xdr:spPr>
        <a:xfrm>
          <a:off x="10426700" y="131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66336</xdr:rowOff>
    </xdr:from>
    <xdr:ext cx="534377" cy="259045"/>
    <xdr:sp macro="" textlink="">
      <xdr:nvSpPr>
        <xdr:cNvPr id="422" name="商工費該当値テキスト"/>
        <xdr:cNvSpPr txBox="1"/>
      </xdr:nvSpPr>
      <xdr:spPr>
        <a:xfrm>
          <a:off x="10528300" y="130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37751</xdr:rowOff>
    </xdr:from>
    <xdr:to>
      <xdr:col>50</xdr:col>
      <xdr:colOff>165100</xdr:colOff>
      <xdr:row>77</xdr:row>
      <xdr:rowOff>139351</xdr:rowOff>
    </xdr:to>
    <xdr:sp macro="" textlink="">
      <xdr:nvSpPr>
        <xdr:cNvPr id="423" name="楕円 422"/>
        <xdr:cNvSpPr/>
      </xdr:nvSpPr>
      <xdr:spPr>
        <a:xfrm>
          <a:off x="9588500" y="13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130478</xdr:rowOff>
    </xdr:from>
    <xdr:ext cx="534377" cy="259045"/>
    <xdr:sp macro="" textlink="">
      <xdr:nvSpPr>
        <xdr:cNvPr id="424" name="テキスト ボックス 423"/>
        <xdr:cNvSpPr txBox="1"/>
      </xdr:nvSpPr>
      <xdr:spPr>
        <a:xfrm>
          <a:off x="9372111" y="133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42227</xdr:rowOff>
    </xdr:from>
    <xdr:to>
      <xdr:col>46</xdr:col>
      <xdr:colOff>38100</xdr:colOff>
      <xdr:row>76</xdr:row>
      <xdr:rowOff>143827</xdr:rowOff>
    </xdr:to>
    <xdr:sp macro="" textlink="">
      <xdr:nvSpPr>
        <xdr:cNvPr id="425" name="楕円 424"/>
        <xdr:cNvSpPr/>
      </xdr:nvSpPr>
      <xdr:spPr>
        <a:xfrm>
          <a:off x="86995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134954</xdr:rowOff>
    </xdr:from>
    <xdr:ext cx="534377" cy="259045"/>
    <xdr:sp macro="" textlink="">
      <xdr:nvSpPr>
        <xdr:cNvPr id="426" name="テキスト ボックス 425"/>
        <xdr:cNvSpPr txBox="1"/>
      </xdr:nvSpPr>
      <xdr:spPr>
        <a:xfrm>
          <a:off x="8483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123743</xdr:rowOff>
    </xdr:from>
    <xdr:to>
      <xdr:col>41</xdr:col>
      <xdr:colOff>101600</xdr:colOff>
      <xdr:row>77</xdr:row>
      <xdr:rowOff>53893</xdr:rowOff>
    </xdr:to>
    <xdr:sp macro="" textlink="">
      <xdr:nvSpPr>
        <xdr:cNvPr id="427" name="楕円 426"/>
        <xdr:cNvSpPr/>
      </xdr:nvSpPr>
      <xdr:spPr>
        <a:xfrm>
          <a:off x="7810500" y="131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45020</xdr:rowOff>
    </xdr:from>
    <xdr:ext cx="534377" cy="259045"/>
    <xdr:sp macro="" textlink="">
      <xdr:nvSpPr>
        <xdr:cNvPr id="428" name="テキスト ボックス 427"/>
        <xdr:cNvSpPr txBox="1"/>
      </xdr:nvSpPr>
      <xdr:spPr>
        <a:xfrm>
          <a:off x="7594111" y="132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17748</xdr:rowOff>
    </xdr:from>
    <xdr:to>
      <xdr:col>36</xdr:col>
      <xdr:colOff>165100</xdr:colOff>
      <xdr:row>76</xdr:row>
      <xdr:rowOff>119348</xdr:rowOff>
    </xdr:to>
    <xdr:sp macro="" textlink="">
      <xdr:nvSpPr>
        <xdr:cNvPr id="429" name="楕円 428"/>
        <xdr:cNvSpPr/>
      </xdr:nvSpPr>
      <xdr:spPr>
        <a:xfrm>
          <a:off x="6921500" y="130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110475</xdr:rowOff>
    </xdr:from>
    <xdr:ext cx="534377" cy="259045"/>
    <xdr:sp macro="" textlink="">
      <xdr:nvSpPr>
        <xdr:cNvPr id="430" name="テキスト ボックス 429"/>
        <xdr:cNvSpPr txBox="1"/>
      </xdr:nvSpPr>
      <xdr:spPr>
        <a:xfrm>
          <a:off x="6705111" y="131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64509</xdr:rowOff>
    </xdr:from>
    <xdr:to>
      <xdr:col>55</xdr:col>
      <xdr:colOff>0</xdr:colOff>
      <xdr:row>97</xdr:row>
      <xdr:rowOff>158166</xdr:rowOff>
    </xdr:to>
    <xdr:cxnSp macro="">
      <xdr:nvCxnSpPr>
        <xdr:cNvPr id="457" name="直線コネクタ 456"/>
        <xdr:cNvCxnSpPr/>
      </xdr:nvCxnSpPr>
      <xdr:spPr>
        <a:xfrm>
          <a:off x="9639300" y="16695159"/>
          <a:ext cx="838200" cy="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141643</xdr:rowOff>
    </xdr:from>
    <xdr:to>
      <xdr:col>50</xdr:col>
      <xdr:colOff>114300</xdr:colOff>
      <xdr:row>97</xdr:row>
      <xdr:rowOff>64509</xdr:rowOff>
    </xdr:to>
    <xdr:cxnSp macro="">
      <xdr:nvCxnSpPr>
        <xdr:cNvPr id="460" name="直線コネクタ 459"/>
        <xdr:cNvCxnSpPr/>
      </xdr:nvCxnSpPr>
      <xdr:spPr>
        <a:xfrm>
          <a:off x="8750300" y="16429393"/>
          <a:ext cx="889000" cy="26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141643</xdr:rowOff>
    </xdr:from>
    <xdr:to>
      <xdr:col>45</xdr:col>
      <xdr:colOff>177800</xdr:colOff>
      <xdr:row>97</xdr:row>
      <xdr:rowOff>39284</xdr:rowOff>
    </xdr:to>
    <xdr:cxnSp macro="">
      <xdr:nvCxnSpPr>
        <xdr:cNvPr id="463" name="直線コネクタ 462"/>
        <xdr:cNvCxnSpPr/>
      </xdr:nvCxnSpPr>
      <xdr:spPr>
        <a:xfrm flipV="1">
          <a:off x="7861300" y="16429393"/>
          <a:ext cx="889000" cy="2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39284</xdr:rowOff>
    </xdr:from>
    <xdr:to>
      <xdr:col>41</xdr:col>
      <xdr:colOff>50800</xdr:colOff>
      <xdr:row>97</xdr:row>
      <xdr:rowOff>148529</xdr:rowOff>
    </xdr:to>
    <xdr:cxnSp macro="">
      <xdr:nvCxnSpPr>
        <xdr:cNvPr id="466" name="直線コネクタ 465"/>
        <xdr:cNvCxnSpPr/>
      </xdr:nvCxnSpPr>
      <xdr:spPr>
        <a:xfrm flipV="1">
          <a:off x="6972300" y="16669934"/>
          <a:ext cx="889000" cy="1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107366</xdr:rowOff>
    </xdr:from>
    <xdr:to>
      <xdr:col>55</xdr:col>
      <xdr:colOff>50800</xdr:colOff>
      <xdr:row>98</xdr:row>
      <xdr:rowOff>37516</xdr:rowOff>
    </xdr:to>
    <xdr:sp macro="" textlink="">
      <xdr:nvSpPr>
        <xdr:cNvPr id="476" name="楕円 475"/>
        <xdr:cNvSpPr/>
      </xdr:nvSpPr>
      <xdr:spPr>
        <a:xfrm>
          <a:off x="10426700" y="167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22293</xdr:rowOff>
    </xdr:from>
    <xdr:ext cx="534377" cy="259045"/>
    <xdr:sp macro="" textlink="">
      <xdr:nvSpPr>
        <xdr:cNvPr id="477" name="土木費該当値テキスト"/>
        <xdr:cNvSpPr txBox="1"/>
      </xdr:nvSpPr>
      <xdr:spPr>
        <a:xfrm>
          <a:off x="10528300" y="166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13709</xdr:rowOff>
    </xdr:from>
    <xdr:to>
      <xdr:col>50</xdr:col>
      <xdr:colOff>165100</xdr:colOff>
      <xdr:row>97</xdr:row>
      <xdr:rowOff>115309</xdr:rowOff>
    </xdr:to>
    <xdr:sp macro="" textlink="">
      <xdr:nvSpPr>
        <xdr:cNvPr id="478" name="楕円 477"/>
        <xdr:cNvSpPr/>
      </xdr:nvSpPr>
      <xdr:spPr>
        <a:xfrm>
          <a:off x="95885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106436</xdr:rowOff>
    </xdr:from>
    <xdr:ext cx="534377" cy="259045"/>
    <xdr:sp macro="" textlink="">
      <xdr:nvSpPr>
        <xdr:cNvPr id="479" name="テキスト ボックス 478"/>
        <xdr:cNvSpPr txBox="1"/>
      </xdr:nvSpPr>
      <xdr:spPr>
        <a:xfrm>
          <a:off x="9372111" y="167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90843</xdr:rowOff>
    </xdr:from>
    <xdr:to>
      <xdr:col>46</xdr:col>
      <xdr:colOff>38100</xdr:colOff>
      <xdr:row>96</xdr:row>
      <xdr:rowOff>20993</xdr:rowOff>
    </xdr:to>
    <xdr:sp macro="" textlink="">
      <xdr:nvSpPr>
        <xdr:cNvPr id="480" name="楕円 479"/>
        <xdr:cNvSpPr/>
      </xdr:nvSpPr>
      <xdr:spPr>
        <a:xfrm>
          <a:off x="8699500" y="163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37520</xdr:rowOff>
    </xdr:from>
    <xdr:ext cx="599010" cy="259045"/>
    <xdr:sp macro="" textlink="">
      <xdr:nvSpPr>
        <xdr:cNvPr id="481" name="テキスト ボックス 480"/>
        <xdr:cNvSpPr txBox="1"/>
      </xdr:nvSpPr>
      <xdr:spPr>
        <a:xfrm>
          <a:off x="8450795" y="1615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159934</xdr:rowOff>
    </xdr:from>
    <xdr:to>
      <xdr:col>41</xdr:col>
      <xdr:colOff>101600</xdr:colOff>
      <xdr:row>97</xdr:row>
      <xdr:rowOff>90084</xdr:rowOff>
    </xdr:to>
    <xdr:sp macro="" textlink="">
      <xdr:nvSpPr>
        <xdr:cNvPr id="482" name="楕円 481"/>
        <xdr:cNvSpPr/>
      </xdr:nvSpPr>
      <xdr:spPr>
        <a:xfrm>
          <a:off x="7810500" y="166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81211</xdr:rowOff>
    </xdr:from>
    <xdr:ext cx="534377" cy="259045"/>
    <xdr:sp macro="" textlink="">
      <xdr:nvSpPr>
        <xdr:cNvPr id="483" name="テキスト ボックス 482"/>
        <xdr:cNvSpPr txBox="1"/>
      </xdr:nvSpPr>
      <xdr:spPr>
        <a:xfrm>
          <a:off x="7594111" y="167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97729</xdr:rowOff>
    </xdr:from>
    <xdr:to>
      <xdr:col>36</xdr:col>
      <xdr:colOff>165100</xdr:colOff>
      <xdr:row>98</xdr:row>
      <xdr:rowOff>27879</xdr:rowOff>
    </xdr:to>
    <xdr:sp macro="" textlink="">
      <xdr:nvSpPr>
        <xdr:cNvPr id="484" name="楕円 483"/>
        <xdr:cNvSpPr/>
      </xdr:nvSpPr>
      <xdr:spPr>
        <a:xfrm>
          <a:off x="6921500" y="167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19006</xdr:rowOff>
    </xdr:from>
    <xdr:ext cx="534377" cy="259045"/>
    <xdr:sp macro="" textlink="">
      <xdr:nvSpPr>
        <xdr:cNvPr id="485" name="テキスト ボックス 484"/>
        <xdr:cNvSpPr txBox="1"/>
      </xdr:nvSpPr>
      <xdr:spPr>
        <a:xfrm>
          <a:off x="6705111" y="168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59477</xdr:rowOff>
    </xdr:from>
    <xdr:to>
      <xdr:col>85</xdr:col>
      <xdr:colOff>127000</xdr:colOff>
      <xdr:row>38</xdr:row>
      <xdr:rowOff>65199</xdr:rowOff>
    </xdr:to>
    <xdr:cxnSp macro="">
      <xdr:nvCxnSpPr>
        <xdr:cNvPr id="514" name="直線コネクタ 513"/>
        <xdr:cNvCxnSpPr/>
      </xdr:nvCxnSpPr>
      <xdr:spPr>
        <a:xfrm flipV="1">
          <a:off x="15481300" y="6574577"/>
          <a:ext cx="8382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65199</xdr:rowOff>
    </xdr:from>
    <xdr:to>
      <xdr:col>81</xdr:col>
      <xdr:colOff>50800</xdr:colOff>
      <xdr:row>38</xdr:row>
      <xdr:rowOff>69794</xdr:rowOff>
    </xdr:to>
    <xdr:cxnSp macro="">
      <xdr:nvCxnSpPr>
        <xdr:cNvPr id="517" name="直線コネクタ 516"/>
        <xdr:cNvCxnSpPr/>
      </xdr:nvCxnSpPr>
      <xdr:spPr>
        <a:xfrm flipV="1">
          <a:off x="14592300" y="658029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67546</xdr:rowOff>
    </xdr:from>
    <xdr:to>
      <xdr:col>76</xdr:col>
      <xdr:colOff>114300</xdr:colOff>
      <xdr:row>38</xdr:row>
      <xdr:rowOff>69794</xdr:rowOff>
    </xdr:to>
    <xdr:cxnSp macro="">
      <xdr:nvCxnSpPr>
        <xdr:cNvPr id="520" name="直線コネクタ 519"/>
        <xdr:cNvCxnSpPr/>
      </xdr:nvCxnSpPr>
      <xdr:spPr>
        <a:xfrm>
          <a:off x="13703300" y="658264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67546</xdr:rowOff>
    </xdr:from>
    <xdr:to>
      <xdr:col>71</xdr:col>
      <xdr:colOff>177800</xdr:colOff>
      <xdr:row>38</xdr:row>
      <xdr:rowOff>68720</xdr:rowOff>
    </xdr:to>
    <xdr:cxnSp macro="">
      <xdr:nvCxnSpPr>
        <xdr:cNvPr id="523" name="直線コネクタ 522"/>
        <xdr:cNvCxnSpPr/>
      </xdr:nvCxnSpPr>
      <xdr:spPr>
        <a:xfrm flipV="1">
          <a:off x="12814300" y="6582646"/>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8677</xdr:rowOff>
    </xdr:from>
    <xdr:to>
      <xdr:col>85</xdr:col>
      <xdr:colOff>177800</xdr:colOff>
      <xdr:row>38</xdr:row>
      <xdr:rowOff>110277</xdr:rowOff>
    </xdr:to>
    <xdr:sp macro="" textlink="">
      <xdr:nvSpPr>
        <xdr:cNvPr id="533" name="楕円 532"/>
        <xdr:cNvSpPr/>
      </xdr:nvSpPr>
      <xdr:spPr>
        <a:xfrm>
          <a:off x="16268700" y="65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95054</xdr:rowOff>
    </xdr:from>
    <xdr:ext cx="534377" cy="259045"/>
    <xdr:sp macro="" textlink="">
      <xdr:nvSpPr>
        <xdr:cNvPr id="534" name="消防費該当値テキスト"/>
        <xdr:cNvSpPr txBox="1"/>
      </xdr:nvSpPr>
      <xdr:spPr>
        <a:xfrm>
          <a:off x="16370300" y="64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14399</xdr:rowOff>
    </xdr:from>
    <xdr:to>
      <xdr:col>81</xdr:col>
      <xdr:colOff>101600</xdr:colOff>
      <xdr:row>38</xdr:row>
      <xdr:rowOff>115999</xdr:rowOff>
    </xdr:to>
    <xdr:sp macro="" textlink="">
      <xdr:nvSpPr>
        <xdr:cNvPr id="535" name="楕円 534"/>
        <xdr:cNvSpPr/>
      </xdr:nvSpPr>
      <xdr:spPr>
        <a:xfrm>
          <a:off x="15430500" y="65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107126</xdr:rowOff>
    </xdr:from>
    <xdr:ext cx="534377" cy="259045"/>
    <xdr:sp macro="" textlink="">
      <xdr:nvSpPr>
        <xdr:cNvPr id="536" name="テキスト ボックス 535"/>
        <xdr:cNvSpPr txBox="1"/>
      </xdr:nvSpPr>
      <xdr:spPr>
        <a:xfrm>
          <a:off x="15214111" y="66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18994</xdr:rowOff>
    </xdr:from>
    <xdr:to>
      <xdr:col>76</xdr:col>
      <xdr:colOff>165100</xdr:colOff>
      <xdr:row>38</xdr:row>
      <xdr:rowOff>120594</xdr:rowOff>
    </xdr:to>
    <xdr:sp macro="" textlink="">
      <xdr:nvSpPr>
        <xdr:cNvPr id="537" name="楕円 536"/>
        <xdr:cNvSpPr/>
      </xdr:nvSpPr>
      <xdr:spPr>
        <a:xfrm>
          <a:off x="14541500" y="65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111721</xdr:rowOff>
    </xdr:from>
    <xdr:ext cx="534377" cy="259045"/>
    <xdr:sp macro="" textlink="">
      <xdr:nvSpPr>
        <xdr:cNvPr id="538" name="テキスト ボックス 537"/>
        <xdr:cNvSpPr txBox="1"/>
      </xdr:nvSpPr>
      <xdr:spPr>
        <a:xfrm>
          <a:off x="14325111" y="66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16746</xdr:rowOff>
    </xdr:from>
    <xdr:to>
      <xdr:col>72</xdr:col>
      <xdr:colOff>38100</xdr:colOff>
      <xdr:row>38</xdr:row>
      <xdr:rowOff>118346</xdr:rowOff>
    </xdr:to>
    <xdr:sp macro="" textlink="">
      <xdr:nvSpPr>
        <xdr:cNvPr id="539" name="楕円 538"/>
        <xdr:cNvSpPr/>
      </xdr:nvSpPr>
      <xdr:spPr>
        <a:xfrm>
          <a:off x="13652500" y="65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109473</xdr:rowOff>
    </xdr:from>
    <xdr:ext cx="534377" cy="259045"/>
    <xdr:sp macro="" textlink="">
      <xdr:nvSpPr>
        <xdr:cNvPr id="540" name="テキスト ボックス 539"/>
        <xdr:cNvSpPr txBox="1"/>
      </xdr:nvSpPr>
      <xdr:spPr>
        <a:xfrm>
          <a:off x="13436111" y="66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17920</xdr:rowOff>
    </xdr:from>
    <xdr:to>
      <xdr:col>67</xdr:col>
      <xdr:colOff>101600</xdr:colOff>
      <xdr:row>38</xdr:row>
      <xdr:rowOff>119520</xdr:rowOff>
    </xdr:to>
    <xdr:sp macro="" textlink="">
      <xdr:nvSpPr>
        <xdr:cNvPr id="541" name="楕円 540"/>
        <xdr:cNvSpPr/>
      </xdr:nvSpPr>
      <xdr:spPr>
        <a:xfrm>
          <a:off x="127635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110647</xdr:rowOff>
    </xdr:from>
    <xdr:ext cx="534377" cy="259045"/>
    <xdr:sp macro="" textlink="">
      <xdr:nvSpPr>
        <xdr:cNvPr id="542" name="テキスト ボックス 541"/>
        <xdr:cNvSpPr txBox="1"/>
      </xdr:nvSpPr>
      <xdr:spPr>
        <a:xfrm>
          <a:off x="12547111" y="66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31466</xdr:rowOff>
    </xdr:from>
    <xdr:to>
      <xdr:col>85</xdr:col>
      <xdr:colOff>127000</xdr:colOff>
      <xdr:row>58</xdr:row>
      <xdr:rowOff>43345</xdr:rowOff>
    </xdr:to>
    <xdr:cxnSp macro="">
      <xdr:nvCxnSpPr>
        <xdr:cNvPr id="572" name="直線コネクタ 571"/>
        <xdr:cNvCxnSpPr/>
      </xdr:nvCxnSpPr>
      <xdr:spPr>
        <a:xfrm flipV="1">
          <a:off x="15481300" y="9975566"/>
          <a:ext cx="8382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144218</xdr:rowOff>
    </xdr:from>
    <xdr:to>
      <xdr:col>81</xdr:col>
      <xdr:colOff>50800</xdr:colOff>
      <xdr:row>58</xdr:row>
      <xdr:rowOff>43345</xdr:rowOff>
    </xdr:to>
    <xdr:cxnSp macro="">
      <xdr:nvCxnSpPr>
        <xdr:cNvPr id="575" name="直線コネクタ 574"/>
        <xdr:cNvCxnSpPr/>
      </xdr:nvCxnSpPr>
      <xdr:spPr>
        <a:xfrm>
          <a:off x="14592300" y="9916868"/>
          <a:ext cx="889000" cy="7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137299</xdr:rowOff>
    </xdr:from>
    <xdr:to>
      <xdr:col>76</xdr:col>
      <xdr:colOff>114300</xdr:colOff>
      <xdr:row>57</xdr:row>
      <xdr:rowOff>144218</xdr:rowOff>
    </xdr:to>
    <xdr:cxnSp macro="">
      <xdr:nvCxnSpPr>
        <xdr:cNvPr id="578" name="直線コネクタ 577"/>
        <xdr:cNvCxnSpPr/>
      </xdr:nvCxnSpPr>
      <xdr:spPr>
        <a:xfrm>
          <a:off x="13703300" y="9909949"/>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137299</xdr:rowOff>
    </xdr:from>
    <xdr:to>
      <xdr:col>71</xdr:col>
      <xdr:colOff>177800</xdr:colOff>
      <xdr:row>58</xdr:row>
      <xdr:rowOff>67569</xdr:rowOff>
    </xdr:to>
    <xdr:cxnSp macro="">
      <xdr:nvCxnSpPr>
        <xdr:cNvPr id="581" name="直線コネクタ 580"/>
        <xdr:cNvCxnSpPr/>
      </xdr:nvCxnSpPr>
      <xdr:spPr>
        <a:xfrm flipV="1">
          <a:off x="12814300" y="9909949"/>
          <a:ext cx="889000" cy="10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152116</xdr:rowOff>
    </xdr:from>
    <xdr:to>
      <xdr:col>85</xdr:col>
      <xdr:colOff>177800</xdr:colOff>
      <xdr:row>58</xdr:row>
      <xdr:rowOff>82266</xdr:rowOff>
    </xdr:to>
    <xdr:sp macro="" textlink="">
      <xdr:nvSpPr>
        <xdr:cNvPr id="591" name="楕円 590"/>
        <xdr:cNvSpPr/>
      </xdr:nvSpPr>
      <xdr:spPr>
        <a:xfrm>
          <a:off x="16268700" y="99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130543</xdr:rowOff>
    </xdr:from>
    <xdr:ext cx="534377" cy="259045"/>
    <xdr:sp macro="" textlink="">
      <xdr:nvSpPr>
        <xdr:cNvPr id="592" name="教育費該当値テキスト"/>
        <xdr:cNvSpPr txBox="1"/>
      </xdr:nvSpPr>
      <xdr:spPr>
        <a:xfrm>
          <a:off x="16370300" y="99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163995</xdr:rowOff>
    </xdr:from>
    <xdr:to>
      <xdr:col>81</xdr:col>
      <xdr:colOff>101600</xdr:colOff>
      <xdr:row>58</xdr:row>
      <xdr:rowOff>94145</xdr:rowOff>
    </xdr:to>
    <xdr:sp macro="" textlink="">
      <xdr:nvSpPr>
        <xdr:cNvPr id="593" name="楕円 592"/>
        <xdr:cNvSpPr/>
      </xdr:nvSpPr>
      <xdr:spPr>
        <a:xfrm>
          <a:off x="15430500" y="99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85272</xdr:rowOff>
    </xdr:from>
    <xdr:ext cx="534377" cy="259045"/>
    <xdr:sp macro="" textlink="">
      <xdr:nvSpPr>
        <xdr:cNvPr id="594" name="テキスト ボックス 593"/>
        <xdr:cNvSpPr txBox="1"/>
      </xdr:nvSpPr>
      <xdr:spPr>
        <a:xfrm>
          <a:off x="15214111" y="100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93418</xdr:rowOff>
    </xdr:from>
    <xdr:to>
      <xdr:col>76</xdr:col>
      <xdr:colOff>165100</xdr:colOff>
      <xdr:row>58</xdr:row>
      <xdr:rowOff>23568</xdr:rowOff>
    </xdr:to>
    <xdr:sp macro="" textlink="">
      <xdr:nvSpPr>
        <xdr:cNvPr id="595" name="楕円 594"/>
        <xdr:cNvSpPr/>
      </xdr:nvSpPr>
      <xdr:spPr>
        <a:xfrm>
          <a:off x="14541500" y="98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14695</xdr:rowOff>
    </xdr:from>
    <xdr:ext cx="534377" cy="259045"/>
    <xdr:sp macro="" textlink="">
      <xdr:nvSpPr>
        <xdr:cNvPr id="596" name="テキスト ボックス 595"/>
        <xdr:cNvSpPr txBox="1"/>
      </xdr:nvSpPr>
      <xdr:spPr>
        <a:xfrm>
          <a:off x="14325111" y="99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86499</xdr:rowOff>
    </xdr:from>
    <xdr:to>
      <xdr:col>72</xdr:col>
      <xdr:colOff>38100</xdr:colOff>
      <xdr:row>58</xdr:row>
      <xdr:rowOff>16649</xdr:rowOff>
    </xdr:to>
    <xdr:sp macro="" textlink="">
      <xdr:nvSpPr>
        <xdr:cNvPr id="597" name="楕円 596"/>
        <xdr:cNvSpPr/>
      </xdr:nvSpPr>
      <xdr:spPr>
        <a:xfrm>
          <a:off x="13652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7776</xdr:rowOff>
    </xdr:from>
    <xdr:ext cx="534377" cy="259045"/>
    <xdr:sp macro="" textlink="">
      <xdr:nvSpPr>
        <xdr:cNvPr id="598" name="テキスト ボックス 597"/>
        <xdr:cNvSpPr txBox="1"/>
      </xdr:nvSpPr>
      <xdr:spPr>
        <a:xfrm>
          <a:off x="13436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16769</xdr:rowOff>
    </xdr:from>
    <xdr:to>
      <xdr:col>67</xdr:col>
      <xdr:colOff>101600</xdr:colOff>
      <xdr:row>58</xdr:row>
      <xdr:rowOff>118369</xdr:rowOff>
    </xdr:to>
    <xdr:sp macro="" textlink="">
      <xdr:nvSpPr>
        <xdr:cNvPr id="599" name="楕円 598"/>
        <xdr:cNvSpPr/>
      </xdr:nvSpPr>
      <xdr:spPr>
        <a:xfrm>
          <a:off x="12763500" y="99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109496</xdr:rowOff>
    </xdr:from>
    <xdr:ext cx="534377" cy="259045"/>
    <xdr:sp macro="" textlink="">
      <xdr:nvSpPr>
        <xdr:cNvPr id="600" name="テキスト ボックス 599"/>
        <xdr:cNvSpPr txBox="1"/>
      </xdr:nvSpPr>
      <xdr:spPr>
        <a:xfrm>
          <a:off x="12547111" y="10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93497</xdr:rowOff>
    </xdr:from>
    <xdr:to>
      <xdr:col>85</xdr:col>
      <xdr:colOff>127000</xdr:colOff>
      <xdr:row>79</xdr:row>
      <xdr:rowOff>98020</xdr:rowOff>
    </xdr:to>
    <xdr:cxnSp macro="">
      <xdr:nvCxnSpPr>
        <xdr:cNvPr id="631" name="直線コネクタ 630"/>
        <xdr:cNvCxnSpPr/>
      </xdr:nvCxnSpPr>
      <xdr:spPr>
        <a:xfrm flipV="1">
          <a:off x="15481300" y="13638047"/>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98020</xdr:rowOff>
    </xdr:from>
    <xdr:to>
      <xdr:col>81</xdr:col>
      <xdr:colOff>50800</xdr:colOff>
      <xdr:row>79</xdr:row>
      <xdr:rowOff>98879</xdr:rowOff>
    </xdr:to>
    <xdr:cxnSp macro="">
      <xdr:nvCxnSpPr>
        <xdr:cNvPr id="634" name="直線コネクタ 633"/>
        <xdr:cNvCxnSpPr/>
      </xdr:nvCxnSpPr>
      <xdr:spPr>
        <a:xfrm flipV="1">
          <a:off x="14592300" y="13642570"/>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89953</xdr:rowOff>
    </xdr:from>
    <xdr:to>
      <xdr:col>71</xdr:col>
      <xdr:colOff>177800</xdr:colOff>
      <xdr:row>79</xdr:row>
      <xdr:rowOff>98879</xdr:rowOff>
    </xdr:to>
    <xdr:cxnSp macro="">
      <xdr:nvCxnSpPr>
        <xdr:cNvPr id="640" name="直線コネクタ 639"/>
        <xdr:cNvCxnSpPr/>
      </xdr:nvCxnSpPr>
      <xdr:spPr>
        <a:xfrm>
          <a:off x="12814300" y="13634503"/>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42697</xdr:rowOff>
    </xdr:from>
    <xdr:to>
      <xdr:col>85</xdr:col>
      <xdr:colOff>177800</xdr:colOff>
      <xdr:row>79</xdr:row>
      <xdr:rowOff>144297</xdr:rowOff>
    </xdr:to>
    <xdr:sp macro="" textlink="">
      <xdr:nvSpPr>
        <xdr:cNvPr id="650" name="楕円 649"/>
        <xdr:cNvSpPr/>
      </xdr:nvSpPr>
      <xdr:spPr>
        <a:xfrm>
          <a:off x="16268700" y="135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47220</xdr:rowOff>
    </xdr:from>
    <xdr:to>
      <xdr:col>81</xdr:col>
      <xdr:colOff>101600</xdr:colOff>
      <xdr:row>79</xdr:row>
      <xdr:rowOff>148820</xdr:rowOff>
    </xdr:to>
    <xdr:sp macro="" textlink="">
      <xdr:nvSpPr>
        <xdr:cNvPr id="652" name="楕円 651"/>
        <xdr:cNvSpPr/>
      </xdr:nvSpPr>
      <xdr:spPr>
        <a:xfrm>
          <a:off x="15430500" y="13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139947</xdr:rowOff>
    </xdr:from>
    <xdr:ext cx="378565" cy="259045"/>
    <xdr:sp macro="" textlink="">
      <xdr:nvSpPr>
        <xdr:cNvPr id="653" name="テキスト ボックス 652"/>
        <xdr:cNvSpPr txBox="1"/>
      </xdr:nvSpPr>
      <xdr:spPr>
        <a:xfrm>
          <a:off x="15292017" y="1368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39153</xdr:rowOff>
    </xdr:from>
    <xdr:to>
      <xdr:col>67</xdr:col>
      <xdr:colOff>101600</xdr:colOff>
      <xdr:row>79</xdr:row>
      <xdr:rowOff>140753</xdr:rowOff>
    </xdr:to>
    <xdr:sp macro="" textlink="">
      <xdr:nvSpPr>
        <xdr:cNvPr id="658" name="楕円 657"/>
        <xdr:cNvSpPr/>
      </xdr:nvSpPr>
      <xdr:spPr>
        <a:xfrm>
          <a:off x="12763500" y="13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131880</xdr:rowOff>
    </xdr:from>
    <xdr:ext cx="469744" cy="259045"/>
    <xdr:sp macro="" textlink="">
      <xdr:nvSpPr>
        <xdr:cNvPr id="659" name="テキスト ボックス 658"/>
        <xdr:cNvSpPr txBox="1"/>
      </xdr:nvSpPr>
      <xdr:spPr>
        <a:xfrm>
          <a:off x="12579428" y="1367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105350</xdr:rowOff>
    </xdr:from>
    <xdr:to>
      <xdr:col>85</xdr:col>
      <xdr:colOff>127000</xdr:colOff>
      <xdr:row>97</xdr:row>
      <xdr:rowOff>123785</xdr:rowOff>
    </xdr:to>
    <xdr:cxnSp macro="">
      <xdr:nvCxnSpPr>
        <xdr:cNvPr id="686" name="直線コネクタ 685"/>
        <xdr:cNvCxnSpPr/>
      </xdr:nvCxnSpPr>
      <xdr:spPr>
        <a:xfrm>
          <a:off x="15481300" y="16736000"/>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93638</xdr:rowOff>
    </xdr:from>
    <xdr:to>
      <xdr:col>81</xdr:col>
      <xdr:colOff>50800</xdr:colOff>
      <xdr:row>97</xdr:row>
      <xdr:rowOff>105350</xdr:rowOff>
    </xdr:to>
    <xdr:cxnSp macro="">
      <xdr:nvCxnSpPr>
        <xdr:cNvPr id="689" name="直線コネクタ 688"/>
        <xdr:cNvCxnSpPr/>
      </xdr:nvCxnSpPr>
      <xdr:spPr>
        <a:xfrm>
          <a:off x="14592300" y="16724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93638</xdr:rowOff>
    </xdr:from>
    <xdr:to>
      <xdr:col>76</xdr:col>
      <xdr:colOff>114300</xdr:colOff>
      <xdr:row>97</xdr:row>
      <xdr:rowOff>98758</xdr:rowOff>
    </xdr:to>
    <xdr:cxnSp macro="">
      <xdr:nvCxnSpPr>
        <xdr:cNvPr id="692" name="直線コネクタ 691"/>
        <xdr:cNvCxnSpPr/>
      </xdr:nvCxnSpPr>
      <xdr:spPr>
        <a:xfrm flipV="1">
          <a:off x="13703300" y="1672428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94382</xdr:rowOff>
    </xdr:from>
    <xdr:to>
      <xdr:col>71</xdr:col>
      <xdr:colOff>177800</xdr:colOff>
      <xdr:row>97</xdr:row>
      <xdr:rowOff>98758</xdr:rowOff>
    </xdr:to>
    <xdr:cxnSp macro="">
      <xdr:nvCxnSpPr>
        <xdr:cNvPr id="695" name="直線コネクタ 694"/>
        <xdr:cNvCxnSpPr/>
      </xdr:nvCxnSpPr>
      <xdr:spPr>
        <a:xfrm>
          <a:off x="12814300" y="16725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72985</xdr:rowOff>
    </xdr:from>
    <xdr:to>
      <xdr:col>85</xdr:col>
      <xdr:colOff>177800</xdr:colOff>
      <xdr:row>98</xdr:row>
      <xdr:rowOff>3135</xdr:rowOff>
    </xdr:to>
    <xdr:sp macro="" textlink="">
      <xdr:nvSpPr>
        <xdr:cNvPr id="705" name="楕円 704"/>
        <xdr:cNvSpPr/>
      </xdr:nvSpPr>
      <xdr:spPr>
        <a:xfrm>
          <a:off x="16268700" y="167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51412</xdr:rowOff>
    </xdr:from>
    <xdr:ext cx="534377" cy="259045"/>
    <xdr:sp macro="" textlink="">
      <xdr:nvSpPr>
        <xdr:cNvPr id="706" name="公債費該当値テキスト"/>
        <xdr:cNvSpPr txBox="1"/>
      </xdr:nvSpPr>
      <xdr:spPr>
        <a:xfrm>
          <a:off x="16370300" y="166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54550</xdr:rowOff>
    </xdr:from>
    <xdr:to>
      <xdr:col>81</xdr:col>
      <xdr:colOff>101600</xdr:colOff>
      <xdr:row>97</xdr:row>
      <xdr:rowOff>156150</xdr:rowOff>
    </xdr:to>
    <xdr:sp macro="" textlink="">
      <xdr:nvSpPr>
        <xdr:cNvPr id="707" name="楕円 706"/>
        <xdr:cNvSpPr/>
      </xdr:nvSpPr>
      <xdr:spPr>
        <a:xfrm>
          <a:off x="15430500" y="166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147277</xdr:rowOff>
    </xdr:from>
    <xdr:ext cx="534377" cy="259045"/>
    <xdr:sp macro="" textlink="">
      <xdr:nvSpPr>
        <xdr:cNvPr id="708" name="テキスト ボックス 707"/>
        <xdr:cNvSpPr txBox="1"/>
      </xdr:nvSpPr>
      <xdr:spPr>
        <a:xfrm>
          <a:off x="15214111"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42838</xdr:rowOff>
    </xdr:from>
    <xdr:to>
      <xdr:col>76</xdr:col>
      <xdr:colOff>165100</xdr:colOff>
      <xdr:row>97</xdr:row>
      <xdr:rowOff>144438</xdr:rowOff>
    </xdr:to>
    <xdr:sp macro="" textlink="">
      <xdr:nvSpPr>
        <xdr:cNvPr id="709" name="楕円 708"/>
        <xdr:cNvSpPr/>
      </xdr:nvSpPr>
      <xdr:spPr>
        <a:xfrm>
          <a:off x="14541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135565</xdr:rowOff>
    </xdr:from>
    <xdr:ext cx="534377" cy="259045"/>
    <xdr:sp macro="" textlink="">
      <xdr:nvSpPr>
        <xdr:cNvPr id="710" name="テキスト ボックス 709"/>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47958</xdr:rowOff>
    </xdr:from>
    <xdr:to>
      <xdr:col>72</xdr:col>
      <xdr:colOff>38100</xdr:colOff>
      <xdr:row>97</xdr:row>
      <xdr:rowOff>149558</xdr:rowOff>
    </xdr:to>
    <xdr:sp macro="" textlink="">
      <xdr:nvSpPr>
        <xdr:cNvPr id="711" name="楕円 710"/>
        <xdr:cNvSpPr/>
      </xdr:nvSpPr>
      <xdr:spPr>
        <a:xfrm>
          <a:off x="136525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140685</xdr:rowOff>
    </xdr:from>
    <xdr:ext cx="534377" cy="259045"/>
    <xdr:sp macro="" textlink="">
      <xdr:nvSpPr>
        <xdr:cNvPr id="712" name="テキスト ボックス 711"/>
        <xdr:cNvSpPr txBox="1"/>
      </xdr:nvSpPr>
      <xdr:spPr>
        <a:xfrm>
          <a:off x="13436111" y="1677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43582</xdr:rowOff>
    </xdr:from>
    <xdr:to>
      <xdr:col>67</xdr:col>
      <xdr:colOff>101600</xdr:colOff>
      <xdr:row>97</xdr:row>
      <xdr:rowOff>145182</xdr:rowOff>
    </xdr:to>
    <xdr:sp macro="" textlink="">
      <xdr:nvSpPr>
        <xdr:cNvPr id="713" name="楕円 712"/>
        <xdr:cNvSpPr/>
      </xdr:nvSpPr>
      <xdr:spPr>
        <a:xfrm>
          <a:off x="12763500" y="166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136309</xdr:rowOff>
    </xdr:from>
    <xdr:ext cx="534377" cy="259045"/>
    <xdr:sp macro="" textlink="">
      <xdr:nvSpPr>
        <xdr:cNvPr id="714" name="テキスト ボックス 713"/>
        <xdr:cNvSpPr txBox="1"/>
      </xdr:nvSpPr>
      <xdr:spPr>
        <a:xfrm>
          <a:off x="12547111" y="16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本村の令和元年度決算は、類似団体平均値と比較して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を除き、すべての項目で下回る状況にある。対前年比で減となっているのは、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円の減が挙げられる。増となっている項目は、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障害福祉や高齢者福祉等の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需要は近年高い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一時的に下がっている民生費も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今後も右肩上がり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になると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年度以降本格的な新庁舎建設が予定されているため普通建設事業費や現象傾向にあった公債費の数値が増加に転じる見込み。</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赤字が続いている水道会計への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赤字補てん分としての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今後も実質単年度収支を注視していきながらバランスのとれた財政運営を心掛けていく。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令和元年度の連結実質赤字比率は、国民健康保険特別会計及び水道事業特別会計の財務改善があり赤字額がなく、標準財政規模比で一般会計</a:t>
          </a:r>
          <a:r>
            <a:rPr kumimoji="1" lang="en-US" altLang="ja-JP" sz="1400">
              <a:latin typeface="ＭＳ ゴシック" pitchFamily="49" charset="-128"/>
              <a:ea typeface="ＭＳ ゴシック" pitchFamily="49" charset="-128"/>
            </a:rPr>
            <a:t>7.82</a:t>
          </a:r>
          <a:r>
            <a:rPr kumimoji="1" lang="ja-JP" altLang="en-US" sz="1400">
              <a:latin typeface="ＭＳ ゴシック" pitchFamily="49" charset="-128"/>
              <a:ea typeface="ＭＳ ゴシック" pitchFamily="49" charset="-128"/>
            </a:rPr>
            <a:t>％　水道事業特別会計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年度より水道料金の改定を予定しており、料金改定までの間は赤字補填分の繰出しが続く見通しである。</a:t>
          </a:r>
          <a:r>
            <a:rPr kumimoji="1" lang="en-US" altLang="ja-JP" sz="1400">
              <a:latin typeface="ＭＳ ゴシック" pitchFamily="49" charset="-128"/>
              <a:ea typeface="ＭＳ ゴシック" pitchFamily="49" charset="-128"/>
            </a:rPr>
            <a:t>2828</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36947;&#35506;&#12288;&#12304;&#36001;&#25919;&#29366;&#27841;&#36039;&#26009;&#38598;&#12305;_473065_&#20170;&#24112;&#20161;&#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24.7</v>
          </cell>
          <cell r="BX51">
            <v>17.3</v>
          </cell>
          <cell r="CF51">
            <v>16.100000000000001</v>
          </cell>
        </row>
        <row r="53">
          <cell r="BP53">
            <v>52.4</v>
          </cell>
          <cell r="BX53">
            <v>51.6</v>
          </cell>
          <cell r="CF53">
            <v>52.6</v>
          </cell>
          <cell r="CN53">
            <v>53.4</v>
          </cell>
          <cell r="CV53">
            <v>53.7</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BP73">
            <v>24.7</v>
          </cell>
          <cell r="BX73">
            <v>17.3</v>
          </cell>
          <cell r="CF73">
            <v>16.100000000000001</v>
          </cell>
        </row>
        <row r="75">
          <cell r="BP75">
            <v>10.8</v>
          </cell>
          <cell r="BX75">
            <v>10</v>
          </cell>
          <cell r="CF75">
            <v>9.9</v>
          </cell>
          <cell r="CN75">
            <v>9.5</v>
          </cell>
          <cell r="CV75">
            <v>9.5</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6867183</v>
      </c>
      <c r="BO4" s="424"/>
      <c r="BP4" s="424"/>
      <c r="BQ4" s="424"/>
      <c r="BR4" s="424"/>
      <c r="BS4" s="424"/>
      <c r="BT4" s="424"/>
      <c r="BU4" s="425"/>
      <c r="BV4" s="423">
        <v>7186033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7.8</v>
      </c>
      <c r="CU4" s="608"/>
      <c r="CV4" s="608"/>
      <c r="CW4" s="608"/>
      <c r="CX4" s="608"/>
      <c r="CY4" s="608"/>
      <c r="CZ4" s="608"/>
      <c r="DA4" s="609"/>
      <c r="DB4" s="607">
        <v>7.7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6586526</v>
      </c>
      <c r="BO5" s="429"/>
      <c r="BP5" s="429"/>
      <c r="BQ5" s="429"/>
      <c r="BR5" s="429"/>
      <c r="BS5" s="429"/>
      <c r="BT5" s="429"/>
      <c r="BU5" s="430"/>
      <c r="BV5" s="428">
        <v>6929645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94.3</v>
      </c>
      <c r="CU5" s="399"/>
      <c r="CV5" s="399"/>
      <c r="CW5" s="399"/>
      <c r="CX5" s="399"/>
      <c r="CY5" s="399"/>
      <c r="CZ5" s="399"/>
      <c r="DA5" s="400"/>
      <c r="DB5" s="398">
        <v>91.7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280657</v>
      </c>
      <c r="BO6" s="429"/>
      <c r="BP6" s="429"/>
      <c r="BQ6" s="429"/>
      <c r="BR6" s="429"/>
      <c r="BS6" s="429"/>
      <c r="BT6" s="429"/>
      <c r="BU6" s="430"/>
      <c r="BV6" s="428">
        <v>256388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97.1</v>
      </c>
      <c r="CU6" s="582"/>
      <c r="CV6" s="582"/>
      <c r="CW6" s="582"/>
      <c r="CX6" s="582"/>
      <c r="CY6" s="582"/>
      <c r="CZ6" s="582"/>
      <c r="DA6" s="583"/>
      <c r="DB6" s="581">
        <v>95.3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48811</v>
      </c>
      <c r="BO7" s="429"/>
      <c r="BP7" s="429"/>
      <c r="BQ7" s="429"/>
      <c r="BR7" s="429"/>
      <c r="BS7" s="429"/>
      <c r="BT7" s="429"/>
      <c r="BU7" s="430"/>
      <c r="BV7" s="428">
        <v>24628</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2963071</v>
      </c>
      <c r="CU7" s="429"/>
      <c r="CV7" s="429"/>
      <c r="CW7" s="429"/>
      <c r="CX7" s="429"/>
      <c r="CY7" s="429"/>
      <c r="CZ7" s="429"/>
      <c r="DA7" s="430"/>
      <c r="DB7" s="428">
        <v>2998046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231846</v>
      </c>
      <c r="BO8" s="429"/>
      <c r="BP8" s="429"/>
      <c r="BQ8" s="429"/>
      <c r="BR8" s="429"/>
      <c r="BS8" s="429"/>
      <c r="BT8" s="429"/>
      <c r="BU8" s="430"/>
      <c r="BV8" s="428">
        <v>231760</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0.25</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9531</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86</v>
      </c>
      <c r="BO9" s="429"/>
      <c r="BP9" s="429"/>
      <c r="BQ9" s="429"/>
      <c r="BR9" s="429"/>
      <c r="BS9" s="429"/>
      <c r="BT9" s="429"/>
      <c r="BU9" s="430"/>
      <c r="BV9" s="428">
        <v>42151</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9.6999999999999993</v>
      </c>
      <c r="CU9" s="399"/>
      <c r="CV9" s="399"/>
      <c r="CW9" s="399"/>
      <c r="CX9" s="399"/>
      <c r="CY9" s="399"/>
      <c r="CZ9" s="399"/>
      <c r="DA9" s="400"/>
      <c r="DB9" s="398">
        <v>11.2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9257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114</v>
      </c>
      <c r="AV10" s="486"/>
      <c r="AW10" s="486"/>
      <c r="AX10" s="486"/>
      <c r="AY10" s="408" t="s">
        <v>119</v>
      </c>
      <c r="AZ10" s="409"/>
      <c r="BA10" s="409"/>
      <c r="BB10" s="409"/>
      <c r="BC10" s="409"/>
      <c r="BD10" s="409"/>
      <c r="BE10" s="409"/>
      <c r="BF10" s="409"/>
      <c r="BG10" s="409"/>
      <c r="BH10" s="409"/>
      <c r="BI10" s="409"/>
      <c r="BJ10" s="409"/>
      <c r="BK10" s="409"/>
      <c r="BL10" s="409"/>
      <c r="BM10" s="410"/>
      <c r="BN10" s="428">
        <v>195141</v>
      </c>
      <c r="BO10" s="429"/>
      <c r="BP10" s="429"/>
      <c r="BQ10" s="429"/>
      <c r="BR10" s="429"/>
      <c r="BS10" s="429"/>
      <c r="BT10" s="429"/>
      <c r="BU10" s="430"/>
      <c r="BV10" s="428">
        <v>128844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9360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285786</v>
      </c>
      <c r="BO12" s="429"/>
      <c r="BP12" s="429"/>
      <c r="BQ12" s="429"/>
      <c r="BR12" s="429"/>
      <c r="BS12" s="429"/>
      <c r="BT12" s="429"/>
      <c r="BU12" s="430"/>
      <c r="BV12" s="428">
        <v>117317</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9305</v>
      </c>
      <c r="S13" s="532"/>
      <c r="T13" s="532"/>
      <c r="U13" s="532"/>
      <c r="V13" s="533"/>
      <c r="W13" s="519" t="s">
        <v>138</v>
      </c>
      <c r="X13" s="441"/>
      <c r="Y13" s="441"/>
      <c r="Z13" s="441"/>
      <c r="AA13" s="441"/>
      <c r="AB13" s="442"/>
      <c r="AC13" s="404">
        <v>1040</v>
      </c>
      <c r="AD13" s="405"/>
      <c r="AE13" s="405"/>
      <c r="AF13" s="405"/>
      <c r="AG13" s="406"/>
      <c r="AH13" s="404">
        <v>1049</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-90559</v>
      </c>
      <c r="BO13" s="429"/>
      <c r="BP13" s="429"/>
      <c r="BQ13" s="429"/>
      <c r="BR13" s="429"/>
      <c r="BS13" s="429"/>
      <c r="BT13" s="429"/>
      <c r="BU13" s="430"/>
      <c r="BV13" s="428">
        <v>53678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9.5</v>
      </c>
      <c r="CU13" s="399"/>
      <c r="CV13" s="399"/>
      <c r="CW13" s="399"/>
      <c r="CX13" s="399"/>
      <c r="CY13" s="399"/>
      <c r="CZ13" s="399"/>
      <c r="DA13" s="400"/>
      <c r="DB13" s="398">
        <v>9.5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9411</v>
      </c>
      <c r="S14" s="532"/>
      <c r="T14" s="532"/>
      <c r="U14" s="532"/>
      <c r="V14" s="533"/>
      <c r="W14" s="534"/>
      <c r="X14" s="444"/>
      <c r="Y14" s="444"/>
      <c r="Z14" s="444"/>
      <c r="AA14" s="444"/>
      <c r="AB14" s="445"/>
      <c r="AC14" s="524">
        <v>24.6</v>
      </c>
      <c r="AD14" s="525"/>
      <c r="AE14" s="525"/>
      <c r="AF14" s="525"/>
      <c r="AG14" s="526"/>
      <c r="AH14" s="524">
        <v>26.1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136</v>
      </c>
      <c r="CU14" s="536"/>
      <c r="CV14" s="536"/>
      <c r="CW14" s="536"/>
      <c r="CX14" s="536"/>
      <c r="CY14" s="536"/>
      <c r="CZ14" s="536"/>
      <c r="DA14" s="537"/>
      <c r="DB14" s="535" t="s">
        <v>127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9368</v>
      </c>
      <c r="S15" s="532"/>
      <c r="T15" s="532"/>
      <c r="U15" s="532"/>
      <c r="V15" s="533"/>
      <c r="W15" s="519" t="s">
        <v>145</v>
      </c>
      <c r="X15" s="441"/>
      <c r="Y15" s="441"/>
      <c r="Z15" s="441"/>
      <c r="AA15" s="441"/>
      <c r="AB15" s="442"/>
      <c r="AC15" s="404">
        <v>576</v>
      </c>
      <c r="AD15" s="405"/>
      <c r="AE15" s="405"/>
      <c r="AF15" s="405"/>
      <c r="AG15" s="406"/>
      <c r="AH15" s="404">
        <v>573</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730897</v>
      </c>
      <c r="BO15" s="424"/>
      <c r="BP15" s="424"/>
      <c r="BQ15" s="424"/>
      <c r="BR15" s="424"/>
      <c r="BS15" s="424"/>
      <c r="BT15" s="424"/>
      <c r="BU15" s="425"/>
      <c r="BV15" s="423">
        <v>716331</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13.6</v>
      </c>
      <c r="AD16" s="525"/>
      <c r="AE16" s="525"/>
      <c r="AF16" s="525"/>
      <c r="AG16" s="526"/>
      <c r="AH16" s="524">
        <v>14.2</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2702446</v>
      </c>
      <c r="BO16" s="429"/>
      <c r="BP16" s="429"/>
      <c r="BQ16" s="429"/>
      <c r="BR16" s="429"/>
      <c r="BS16" s="429"/>
      <c r="BT16" s="429"/>
      <c r="BU16" s="430"/>
      <c r="BV16" s="428">
        <v>2700280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2612</v>
      </c>
      <c r="AD17" s="405"/>
      <c r="AE17" s="405"/>
      <c r="AF17" s="405"/>
      <c r="AG17" s="406"/>
      <c r="AH17" s="404">
        <v>2403</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916994</v>
      </c>
      <c r="BO17" s="429"/>
      <c r="BP17" s="429"/>
      <c r="BQ17" s="429"/>
      <c r="BR17" s="429"/>
      <c r="BS17" s="429"/>
      <c r="BT17" s="429"/>
      <c r="BU17" s="430"/>
      <c r="BV17" s="428">
        <v>898253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39.93</v>
      </c>
      <c r="M18" s="493"/>
      <c r="N18" s="493"/>
      <c r="O18" s="493"/>
      <c r="P18" s="493"/>
      <c r="Q18" s="493"/>
      <c r="R18" s="494"/>
      <c r="S18" s="494"/>
      <c r="T18" s="494"/>
      <c r="U18" s="494"/>
      <c r="V18" s="495"/>
      <c r="W18" s="509"/>
      <c r="X18" s="510"/>
      <c r="Y18" s="510"/>
      <c r="Z18" s="510"/>
      <c r="AA18" s="510"/>
      <c r="AB18" s="520"/>
      <c r="AC18" s="392">
        <v>61.8</v>
      </c>
      <c r="AD18" s="393"/>
      <c r="AE18" s="393"/>
      <c r="AF18" s="393"/>
      <c r="AG18" s="496"/>
      <c r="AH18" s="392">
        <v>59.7</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2820031</v>
      </c>
      <c r="BO18" s="429"/>
      <c r="BP18" s="429"/>
      <c r="BQ18" s="429"/>
      <c r="BR18" s="429"/>
      <c r="BS18" s="429"/>
      <c r="BT18" s="429"/>
      <c r="BU18" s="430"/>
      <c r="BV18" s="428">
        <v>2766123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239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3823926</v>
      </c>
      <c r="BO19" s="429"/>
      <c r="BP19" s="429"/>
      <c r="BQ19" s="429"/>
      <c r="BR19" s="429"/>
      <c r="BS19" s="429"/>
      <c r="BT19" s="429"/>
      <c r="BU19" s="430"/>
      <c r="BV19" s="428">
        <v>3651281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3490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2976567</v>
      </c>
      <c r="BO23" s="429"/>
      <c r="BP23" s="429"/>
      <c r="BQ23" s="429"/>
      <c r="BR23" s="429"/>
      <c r="BS23" s="429"/>
      <c r="BT23" s="429"/>
      <c r="BU23" s="430"/>
      <c r="BV23" s="428">
        <v>3023786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6696</v>
      </c>
      <c r="R24" s="405"/>
      <c r="S24" s="405"/>
      <c r="T24" s="405"/>
      <c r="U24" s="405"/>
      <c r="V24" s="406"/>
      <c r="W24" s="470"/>
      <c r="X24" s="461"/>
      <c r="Y24" s="462"/>
      <c r="Z24" s="401" t="s">
        <v>169</v>
      </c>
      <c r="AA24" s="402"/>
      <c r="AB24" s="402"/>
      <c r="AC24" s="402"/>
      <c r="AD24" s="402"/>
      <c r="AE24" s="402"/>
      <c r="AF24" s="402"/>
      <c r="AG24" s="403"/>
      <c r="AH24" s="404">
        <v>106</v>
      </c>
      <c r="AI24" s="405"/>
      <c r="AJ24" s="405"/>
      <c r="AK24" s="405"/>
      <c r="AL24" s="406"/>
      <c r="AM24" s="404">
        <v>303054</v>
      </c>
      <c r="AN24" s="405"/>
      <c r="AO24" s="405"/>
      <c r="AP24" s="405"/>
      <c r="AQ24" s="405"/>
      <c r="AR24" s="406"/>
      <c r="AS24" s="404">
        <v>2859</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2628634</v>
      </c>
      <c r="BO24" s="429"/>
      <c r="BP24" s="429"/>
      <c r="BQ24" s="429"/>
      <c r="BR24" s="429"/>
      <c r="BS24" s="429"/>
      <c r="BT24" s="429"/>
      <c r="BU24" s="430"/>
      <c r="BV24" s="428">
        <v>2659067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5719</v>
      </c>
      <c r="R25" s="405"/>
      <c r="S25" s="405"/>
      <c r="T25" s="405"/>
      <c r="U25" s="405"/>
      <c r="V25" s="406"/>
      <c r="W25" s="470"/>
      <c r="X25" s="461"/>
      <c r="Y25" s="462"/>
      <c r="Z25" s="401" t="s">
        <v>172</v>
      </c>
      <c r="AA25" s="402"/>
      <c r="AB25" s="402"/>
      <c r="AC25" s="402"/>
      <c r="AD25" s="402"/>
      <c r="AE25" s="402"/>
      <c r="AF25" s="402"/>
      <c r="AG25" s="403"/>
      <c r="AH25" s="404" t="s">
        <v>127</v>
      </c>
      <c r="AI25" s="405"/>
      <c r="AJ25" s="405"/>
      <c r="AK25" s="405"/>
      <c r="AL25" s="406"/>
      <c r="AM25" s="404" t="s">
        <v>173</v>
      </c>
      <c r="AN25" s="405"/>
      <c r="AO25" s="405"/>
      <c r="AP25" s="405"/>
      <c r="AQ25" s="405"/>
      <c r="AR25" s="406"/>
      <c r="AS25" s="404" t="s">
        <v>127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58479</v>
      </c>
      <c r="BO25" s="424"/>
      <c r="BP25" s="424"/>
      <c r="BQ25" s="424"/>
      <c r="BR25" s="424"/>
      <c r="BS25" s="424"/>
      <c r="BT25" s="424"/>
      <c r="BU25" s="425"/>
      <c r="BV25" s="423">
        <v>58479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5367</v>
      </c>
      <c r="R26" s="405"/>
      <c r="S26" s="405"/>
      <c r="T26" s="405"/>
      <c r="U26" s="405"/>
      <c r="V26" s="406"/>
      <c r="W26" s="470"/>
      <c r="X26" s="461"/>
      <c r="Y26" s="462"/>
      <c r="Z26" s="401" t="s">
        <v>176</v>
      </c>
      <c r="AA26" s="483"/>
      <c r="AB26" s="483"/>
      <c r="AC26" s="483"/>
      <c r="AD26" s="483"/>
      <c r="AE26" s="483"/>
      <c r="AF26" s="483"/>
      <c r="AG26" s="484"/>
      <c r="AH26" s="404">
        <v>2</v>
      </c>
      <c r="AI26" s="405"/>
      <c r="AJ26" s="405"/>
      <c r="AK26" s="405"/>
      <c r="AL26" s="406"/>
      <c r="AM26" s="404" t="s">
        <v>177</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2650</v>
      </c>
      <c r="R27" s="405"/>
      <c r="S27" s="405"/>
      <c r="T27" s="405"/>
      <c r="U27" s="405"/>
      <c r="V27" s="406"/>
      <c r="W27" s="470"/>
      <c r="X27" s="461"/>
      <c r="Y27" s="462"/>
      <c r="Z27" s="401" t="s">
        <v>181</v>
      </c>
      <c r="AA27" s="402"/>
      <c r="AB27" s="402"/>
      <c r="AC27" s="402"/>
      <c r="AD27" s="402"/>
      <c r="AE27" s="402"/>
      <c r="AF27" s="402"/>
      <c r="AG27" s="403"/>
      <c r="AH27" s="404">
        <v>3</v>
      </c>
      <c r="AI27" s="405"/>
      <c r="AJ27" s="405"/>
      <c r="AK27" s="405"/>
      <c r="AL27" s="406"/>
      <c r="AM27" s="404">
        <v>9482</v>
      </c>
      <c r="AN27" s="405"/>
      <c r="AO27" s="405"/>
      <c r="AP27" s="405"/>
      <c r="AQ27" s="405"/>
      <c r="AR27" s="406"/>
      <c r="AS27" s="404">
        <v>3161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136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2200</v>
      </c>
      <c r="R28" s="405"/>
      <c r="S28" s="405"/>
      <c r="T28" s="405"/>
      <c r="U28" s="405"/>
      <c r="V28" s="406"/>
      <c r="W28" s="470"/>
      <c r="X28" s="461"/>
      <c r="Y28" s="462"/>
      <c r="Z28" s="401" t="s">
        <v>184</v>
      </c>
      <c r="AA28" s="402"/>
      <c r="AB28" s="402"/>
      <c r="AC28" s="402"/>
      <c r="AD28" s="402"/>
      <c r="AE28" s="402"/>
      <c r="AF28" s="402"/>
      <c r="AG28" s="403"/>
      <c r="AH28" s="404" t="s">
        <v>127</v>
      </c>
      <c r="AI28" s="405"/>
      <c r="AJ28" s="405"/>
      <c r="AK28" s="405"/>
      <c r="AL28" s="406"/>
      <c r="AM28" s="404" t="s">
        <v>136</v>
      </c>
      <c r="AN28" s="405"/>
      <c r="AO28" s="405"/>
      <c r="AP28" s="405"/>
      <c r="AQ28" s="405"/>
      <c r="AR28" s="406"/>
      <c r="AS28" s="404" t="s">
        <v>136</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430539</v>
      </c>
      <c r="BO28" s="424"/>
      <c r="BP28" s="424"/>
      <c r="BQ28" s="424"/>
      <c r="BR28" s="424"/>
      <c r="BS28" s="424"/>
      <c r="BT28" s="424"/>
      <c r="BU28" s="425"/>
      <c r="BV28" s="423">
        <v>521184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9</v>
      </c>
      <c r="M29" s="405"/>
      <c r="N29" s="405"/>
      <c r="O29" s="405"/>
      <c r="P29" s="406"/>
      <c r="Q29" s="404">
        <v>2040</v>
      </c>
      <c r="R29" s="405"/>
      <c r="S29" s="405"/>
      <c r="T29" s="405"/>
      <c r="U29" s="405"/>
      <c r="V29" s="406"/>
      <c r="W29" s="471"/>
      <c r="X29" s="472"/>
      <c r="Y29" s="473"/>
      <c r="Z29" s="401" t="s">
        <v>187</v>
      </c>
      <c r="AA29" s="402"/>
      <c r="AB29" s="402"/>
      <c r="AC29" s="402"/>
      <c r="AD29" s="402"/>
      <c r="AE29" s="402"/>
      <c r="AF29" s="402"/>
      <c r="AG29" s="403"/>
      <c r="AH29" s="404">
        <v>109</v>
      </c>
      <c r="AI29" s="405"/>
      <c r="AJ29" s="405"/>
      <c r="AK29" s="405"/>
      <c r="AL29" s="406"/>
      <c r="AM29" s="404">
        <v>312536</v>
      </c>
      <c r="AN29" s="405"/>
      <c r="AO29" s="405"/>
      <c r="AP29" s="405"/>
      <c r="AQ29" s="405"/>
      <c r="AR29" s="406"/>
      <c r="AS29" s="404">
        <v>2867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38484</v>
      </c>
      <c r="BO29" s="429"/>
      <c r="BP29" s="429"/>
      <c r="BQ29" s="429"/>
      <c r="BR29" s="429"/>
      <c r="BS29" s="429"/>
      <c r="BT29" s="429"/>
      <c r="BU29" s="430"/>
      <c r="BV29" s="428">
        <v>38484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91.5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1268028</v>
      </c>
      <c r="BO30" s="432"/>
      <c r="BP30" s="432"/>
      <c r="BQ30" s="432"/>
      <c r="BR30" s="432"/>
      <c r="BS30" s="432"/>
      <c r="BT30" s="432"/>
      <c r="BU30" s="433"/>
      <c r="BV30" s="431">
        <v>1206392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198</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水道事業特別会計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5</v>
      </c>
      <c r="BX34" s="387"/>
      <c r="BY34" s="386" t="str">
        <f>IF('各会計、関係団体の財政状況及び健全化判断比率'!B68="","",'各会計、関係団体の財政状況及び健全化判断比率'!B68)</f>
        <v>北部広域市町村圏事務組合（一般会計）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6</v>
      </c>
      <c r="BX35" s="387"/>
      <c r="BY35" s="386" t="str">
        <f>IF('各会計、関係団体の財政状況及び健全化判断比率'!B69="","",'各会計、関係団体の財政状況及び健全化判断比率'!B69)</f>
        <v>本部町今帰仁村清掃施設組合（一般会計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7</v>
      </c>
      <c r="BX36" s="387"/>
      <c r="BY36" s="386" t="str">
        <f>IF('各会計、関係団体の財政状況及び健全化判断比率'!B70="","",'各会計、関係団体の財政状況及び健全化判断比率'!B70)</f>
        <v>本部町今帰仁村消防組合（一般会計）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8</v>
      </c>
      <c r="BX37" s="387"/>
      <c r="BY37" s="386" t="str">
        <f>IF('各会計、関係団体の財政状況及び健全化判断比率'!B71="","",'各会計、関係団体の財政状況及び健全化判断比率'!B71)</f>
        <v>沖縄県市町村総合事務組合（一般会計）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9</v>
      </c>
      <c r="BX38" s="387"/>
      <c r="BY38" s="386" t="str">
        <f>IF('各会計、関係団体の財政状況及び健全化判断比率'!B72="","",'各会計、関係団体の財政状況及び健全化判断比率'!B72)</f>
        <v>沖縄県市町村自治会館管理組合（一般会計）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10</v>
      </c>
      <c r="BX39" s="387"/>
      <c r="BY39" s="386" t="str">
        <f>IF('各会計、関係団体の財政状況及び健全化判断比率'!B73="","",'各会計、関係団体の財政状況及び健全化判断比率'!B73)</f>
        <v>沖縄県町村交通災害共済組合（一般会計）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11</v>
      </c>
      <c r="BX40" s="387"/>
      <c r="BY40" s="386" t="str">
        <f>IF('各会計、関係団体の財政状況及び健全化判断比率'!B74="","",'各会計、関係団体の財政状況及び健全化判断比率'!B74)</f>
        <v>沖縄県介護保険広域連合（一般会計）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12</v>
      </c>
      <c r="BX41" s="387"/>
      <c r="BY41" s="386" t="str">
        <f>IF('各会計、関係団体の財政状況及び健全化判断比率'!B75="","",'各会計、関係団体の財政状況及び健全化判断比率'!B75)</f>
        <v>沖縄県介護保険広域連合（特別会計）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13</v>
      </c>
      <c r="BX42" s="387"/>
      <c r="BY42" s="386" t="str">
        <f>IF('各会計、関係団体の財政状況及び健全化判断比率'!B76="","",'各会計、関係団体の財政状況及び健全化判断比率'!B76)</f>
        <v>沖縄県後期高齢者医療広域連合（一般会計）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14</v>
      </c>
      <c r="BX43" s="387"/>
      <c r="BY43" s="386" t="str">
        <f>IF('各会計、関係団体の財政状況及び健全化判断比率'!B77="","",'各会計、関係団体の財政状況及び健全化判断比率'!B77)</f>
        <v>沖縄県後期高齢者医療広域連合（特別会計）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yzl5vfzFigezdHZPxvrWf4MJZ/E3abIHeecJyNW/zGT9aRS9oTbIwotJEyYLd/XOOzxgOZvGs8iYuZP7sVkYw==" saltValue="vrOzUTemGGPk++wJdKIc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10" t="s">
        <v>550</v>
      </c>
      <c r="D34" s="1210"/>
      <c r="E34" s="1211"/>
      <c r="F34" s="32" t="s">
        <v>551</v>
      </c>
      <c r="G34" s="33" t="s">
        <v>552</v>
      </c>
      <c r="H34" s="33" t="s">
        <v>553</v>
      </c>
      <c r="I34" s="33" t="s">
        <v>554</v>
      </c>
      <c r="J34" s="34" t="s">
        <v>555</v>
      </c>
      <c r="K34" s="22"/>
      <c r="L34" s="22"/>
      <c r="M34" s="22"/>
      <c r="N34" s="22"/>
      <c r="O34" s="22"/>
      <c r="P34" s="22"/>
    </row>
    <row r="35" spans="1:16" ht="39" customHeight="1" x14ac:dyDescent="0.15">
      <c r="A35" s="22"/>
      <c r="B35" s="35"/>
      <c r="C35" s="1204" t="s">
        <v>556</v>
      </c>
      <c r="D35" s="1205"/>
      <c r="E35" s="1206"/>
      <c r="F35" s="36">
        <v>8.76</v>
      </c>
      <c r="G35" s="37">
        <v>9.65</v>
      </c>
      <c r="H35" s="37">
        <v>6.09</v>
      </c>
      <c r="I35" s="37">
        <v>7.73</v>
      </c>
      <c r="J35" s="38">
        <v>7.82</v>
      </c>
      <c r="K35" s="22"/>
      <c r="L35" s="22"/>
      <c r="M35" s="22"/>
      <c r="N35" s="22"/>
      <c r="O35" s="22"/>
      <c r="P35" s="22"/>
    </row>
    <row r="36" spans="1:16" ht="39" customHeight="1" x14ac:dyDescent="0.15">
      <c r="A36" s="22"/>
      <c r="B36" s="35"/>
      <c r="C36" s="1204" t="s">
        <v>557</v>
      </c>
      <c r="D36" s="1205"/>
      <c r="E36" s="1206"/>
      <c r="F36" s="36">
        <v>3.1</v>
      </c>
      <c r="G36" s="37">
        <v>3.31</v>
      </c>
      <c r="H36" s="37">
        <v>1.46</v>
      </c>
      <c r="I36" s="37" t="s">
        <v>558</v>
      </c>
      <c r="J36" s="38">
        <v>2.1</v>
      </c>
      <c r="K36" s="22"/>
      <c r="L36" s="22"/>
      <c r="M36" s="22"/>
      <c r="N36" s="22"/>
      <c r="O36" s="22"/>
      <c r="P36" s="22"/>
    </row>
    <row r="37" spans="1:16" ht="39" customHeight="1" x14ac:dyDescent="0.15">
      <c r="A37" s="22"/>
      <c r="B37" s="35"/>
      <c r="C37" s="1204" t="s">
        <v>559</v>
      </c>
      <c r="D37" s="1205"/>
      <c r="E37" s="1206"/>
      <c r="F37" s="36">
        <v>0</v>
      </c>
      <c r="G37" s="37">
        <v>0.06</v>
      </c>
      <c r="H37" s="37">
        <v>0</v>
      </c>
      <c r="I37" s="37">
        <v>0.02</v>
      </c>
      <c r="J37" s="38">
        <v>0</v>
      </c>
      <c r="K37" s="22"/>
      <c r="L37" s="22"/>
      <c r="M37" s="22"/>
      <c r="N37" s="22"/>
      <c r="O37" s="22"/>
      <c r="P37" s="22"/>
    </row>
    <row r="38" spans="1:16" ht="39" customHeight="1" x14ac:dyDescent="0.15">
      <c r="A38" s="22"/>
      <c r="B38" s="35"/>
      <c r="C38" s="1204"/>
      <c r="D38" s="1205"/>
      <c r="E38" s="1206"/>
      <c r="F38" s="36"/>
      <c r="G38" s="37"/>
      <c r="H38" s="37"/>
      <c r="I38" s="37"/>
      <c r="J38" s="38"/>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560</v>
      </c>
      <c r="D42" s="1205"/>
      <c r="E42" s="1206"/>
      <c r="F42" s="36" t="s">
        <v>501</v>
      </c>
      <c r="G42" s="37" t="s">
        <v>501</v>
      </c>
      <c r="H42" s="37" t="s">
        <v>501</v>
      </c>
      <c r="I42" s="37" t="s">
        <v>501</v>
      </c>
      <c r="J42" s="38" t="s">
        <v>501</v>
      </c>
      <c r="K42" s="22"/>
      <c r="L42" s="22"/>
      <c r="M42" s="22"/>
      <c r="N42" s="22"/>
      <c r="O42" s="22"/>
      <c r="P42" s="22"/>
    </row>
    <row r="43" spans="1:16" ht="39" customHeight="1" thickBot="1" x14ac:dyDescent="0.2">
      <c r="A43" s="22"/>
      <c r="B43" s="40"/>
      <c r="C43" s="1207" t="s">
        <v>561</v>
      </c>
      <c r="D43" s="1208"/>
      <c r="E43" s="1209"/>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2q1NsosVL5pgDwd2qch0NoKRZiYcqIGTJyEdEo/Ql9uo+wPNAZ+pbd+Byr6Qqwi/YTjrC83HZRguXIdzLMOOA==" saltValue="rAb00l+u9AsL8Q4YoDWb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455</v>
      </c>
      <c r="L45" s="60">
        <v>445</v>
      </c>
      <c r="M45" s="60">
        <v>451</v>
      </c>
      <c r="N45" s="60">
        <v>423</v>
      </c>
      <c r="O45" s="61">
        <v>384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501</v>
      </c>
      <c r="L46" s="64" t="s">
        <v>501</v>
      </c>
      <c r="M46" s="64" t="s">
        <v>501</v>
      </c>
      <c r="N46" s="64" t="s">
        <v>501</v>
      </c>
      <c r="O46" s="65" t="s">
        <v>501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501</v>
      </c>
      <c r="L47" s="64" t="s">
        <v>501</v>
      </c>
      <c r="M47" s="64" t="s">
        <v>501</v>
      </c>
      <c r="N47" s="64" t="s">
        <v>501</v>
      </c>
      <c r="O47" s="65" t="s">
        <v>501</v>
      </c>
      <c r="P47" s="48"/>
      <c r="Q47" s="48"/>
      <c r="R47" s="48"/>
      <c r="S47" s="48"/>
      <c r="T47" s="48"/>
      <c r="U47" s="48"/>
    </row>
    <row r="48" spans="1:21" ht="30.75" customHeight="1" x14ac:dyDescent="0.15">
      <c r="A48" s="48"/>
      <c r="B48" s="1232"/>
      <c r="C48" s="1233"/>
      <c r="D48" s="62"/>
      <c r="E48" s="1214" t="s">
        <v>15</v>
      </c>
      <c r="F48" s="1214"/>
      <c r="G48" s="1214"/>
      <c r="H48" s="1214"/>
      <c r="I48" s="1214"/>
      <c r="J48" s="1215"/>
      <c r="K48" s="63">
        <v>40</v>
      </c>
      <c r="L48" s="64">
        <v>30</v>
      </c>
      <c r="M48" s="64">
        <v>32</v>
      </c>
      <c r="N48" s="64">
        <v>30</v>
      </c>
      <c r="O48" s="65">
        <v>76</v>
      </c>
      <c r="P48" s="48"/>
      <c r="Q48" s="48"/>
      <c r="R48" s="48"/>
      <c r="S48" s="48"/>
      <c r="T48" s="48"/>
      <c r="U48" s="48"/>
    </row>
    <row r="49" spans="1:21" ht="30.75" customHeight="1" x14ac:dyDescent="0.15">
      <c r="A49" s="48"/>
      <c r="B49" s="1232"/>
      <c r="C49" s="1233"/>
      <c r="D49" s="62"/>
      <c r="E49" s="1214" t="s">
        <v>16</v>
      </c>
      <c r="F49" s="1214"/>
      <c r="G49" s="1214"/>
      <c r="H49" s="1214"/>
      <c r="I49" s="1214"/>
      <c r="J49" s="1215"/>
      <c r="K49" s="63">
        <v>48</v>
      </c>
      <c r="L49" s="64">
        <v>59</v>
      </c>
      <c r="M49" s="64">
        <v>67</v>
      </c>
      <c r="N49" s="64">
        <v>82</v>
      </c>
      <c r="O49" s="65">
        <v>82</v>
      </c>
      <c r="P49" s="48"/>
      <c r="Q49" s="48"/>
      <c r="R49" s="48"/>
      <c r="S49" s="48"/>
      <c r="T49" s="48"/>
      <c r="U49" s="48"/>
    </row>
    <row r="50" spans="1:21" ht="30.75" customHeight="1" x14ac:dyDescent="0.15">
      <c r="A50" s="48"/>
      <c r="B50" s="1232"/>
      <c r="C50" s="1233"/>
      <c r="D50" s="62"/>
      <c r="E50" s="1214" t="s">
        <v>17</v>
      </c>
      <c r="F50" s="1214"/>
      <c r="G50" s="1214"/>
      <c r="H50" s="1214"/>
      <c r="I50" s="1214"/>
      <c r="J50" s="1215"/>
      <c r="K50" s="63">
        <v>11</v>
      </c>
      <c r="L50" s="64">
        <v>11</v>
      </c>
      <c r="M50" s="64">
        <v>11</v>
      </c>
      <c r="N50" s="64">
        <v>11</v>
      </c>
      <c r="O50" s="65">
        <v>11</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1</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265</v>
      </c>
      <c r="L52" s="64">
        <v>273</v>
      </c>
      <c r="M52" s="64">
        <v>282</v>
      </c>
      <c r="N52" s="64">
        <v>302</v>
      </c>
      <c r="O52" s="65">
        <v>297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290</v>
      </c>
      <c r="L53" s="69">
        <v>273</v>
      </c>
      <c r="M53" s="69">
        <v>279</v>
      </c>
      <c r="N53" s="69">
        <v>244</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PGPfSsZQ6kYsaLTSfvSqovqQr1gULvqV7Q0XYMPTSNWceuaRtcreimRHJmpb5fQFKqd1eB7f4X/HBTkZX0Zg==" saltValue="A3Io5dbjFlxGbXaHYdu/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9"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50" t="s">
        <v>30</v>
      </c>
      <c r="C41" s="1251"/>
      <c r="D41" s="102"/>
      <c r="E41" s="1252" t="s">
        <v>31</v>
      </c>
      <c r="F41" s="1252"/>
      <c r="G41" s="1252"/>
      <c r="H41" s="1253"/>
      <c r="I41" s="103">
        <v>3154</v>
      </c>
      <c r="J41" s="104">
        <v>3104</v>
      </c>
      <c r="K41" s="104">
        <v>3085</v>
      </c>
      <c r="L41" s="104">
        <v>3024</v>
      </c>
      <c r="M41" s="105">
        <v>2977</v>
      </c>
    </row>
    <row r="42" spans="2:13" ht="27.75" customHeight="1" x14ac:dyDescent="0.15">
      <c r="B42" s="1240"/>
      <c r="C42" s="1241"/>
      <c r="D42" s="106"/>
      <c r="E42" s="1244" t="s">
        <v>32</v>
      </c>
      <c r="F42" s="1244"/>
      <c r="G42" s="1244"/>
      <c r="H42" s="1245"/>
      <c r="I42" s="107">
        <v>92</v>
      </c>
      <c r="J42" s="108">
        <v>80</v>
      </c>
      <c r="K42" s="108">
        <v>69</v>
      </c>
      <c r="L42" s="108">
        <v>58</v>
      </c>
      <c r="M42" s="109">
        <v>58</v>
      </c>
    </row>
    <row r="43" spans="2:13" ht="27.75" customHeight="1" x14ac:dyDescent="0.15">
      <c r="B43" s="1240"/>
      <c r="C43" s="1241"/>
      <c r="D43" s="106"/>
      <c r="E43" s="1244" t="s">
        <v>33</v>
      </c>
      <c r="F43" s="1244"/>
      <c r="G43" s="1244"/>
      <c r="H43" s="1245"/>
      <c r="I43" s="107">
        <v>753</v>
      </c>
      <c r="J43" s="108">
        <v>796</v>
      </c>
      <c r="K43" s="108">
        <v>972</v>
      </c>
      <c r="L43" s="108">
        <v>957</v>
      </c>
      <c r="M43" s="109">
        <v>940</v>
      </c>
    </row>
    <row r="44" spans="2:13" ht="27.75" customHeight="1" x14ac:dyDescent="0.15">
      <c r="B44" s="1240"/>
      <c r="C44" s="1241"/>
      <c r="D44" s="106"/>
      <c r="E44" s="1244" t="s">
        <v>34</v>
      </c>
      <c r="F44" s="1244"/>
      <c r="G44" s="1244"/>
      <c r="H44" s="1245"/>
      <c r="I44" s="107">
        <v>635</v>
      </c>
      <c r="J44" s="108">
        <v>603</v>
      </c>
      <c r="K44" s="108">
        <v>553</v>
      </c>
      <c r="L44" s="108">
        <v>483</v>
      </c>
      <c r="M44" s="109">
        <v>421</v>
      </c>
    </row>
    <row r="45" spans="2:13" ht="27.75" customHeight="1" x14ac:dyDescent="0.15">
      <c r="B45" s="1240"/>
      <c r="C45" s="1241"/>
      <c r="D45" s="106"/>
      <c r="E45" s="1244" t="s">
        <v>35</v>
      </c>
      <c r="F45" s="1244"/>
      <c r="G45" s="1244"/>
      <c r="H45" s="1245"/>
      <c r="I45" s="107">
        <v>331</v>
      </c>
      <c r="J45" s="108">
        <v>199</v>
      </c>
      <c r="K45" s="108">
        <v>165</v>
      </c>
      <c r="L45" s="108">
        <v>159</v>
      </c>
      <c r="M45" s="109">
        <v>91</v>
      </c>
    </row>
    <row r="46" spans="2:13" ht="27.75" customHeight="1" x14ac:dyDescent="0.15">
      <c r="B46" s="1240"/>
      <c r="C46" s="1241"/>
      <c r="D46" s="110"/>
      <c r="E46" s="1244" t="s">
        <v>36</v>
      </c>
      <c r="F46" s="1244"/>
      <c r="G46" s="1244"/>
      <c r="H46" s="1245"/>
      <c r="I46" s="107" t="s">
        <v>501</v>
      </c>
      <c r="J46" s="108" t="s">
        <v>501</v>
      </c>
      <c r="K46" s="108" t="s">
        <v>501</v>
      </c>
      <c r="L46" s="108" t="s">
        <v>501</v>
      </c>
      <c r="M46" s="109" t="s">
        <v>501</v>
      </c>
    </row>
    <row r="47" spans="2:13" ht="27.75" customHeight="1" x14ac:dyDescent="0.15">
      <c r="B47" s="1240"/>
      <c r="C47" s="1241"/>
      <c r="D47" s="111"/>
      <c r="E47" s="1254" t="s">
        <v>37</v>
      </c>
      <c r="F47" s="1255"/>
      <c r="G47" s="1255"/>
      <c r="H47" s="1256"/>
      <c r="I47" s="107" t="s">
        <v>501</v>
      </c>
      <c r="J47" s="108" t="s">
        <v>501</v>
      </c>
      <c r="K47" s="108" t="s">
        <v>501</v>
      </c>
      <c r="L47" s="108" t="s">
        <v>501</v>
      </c>
      <c r="M47" s="109" t="s">
        <v>501</v>
      </c>
    </row>
    <row r="48" spans="2:13" ht="27.75" customHeight="1" x14ac:dyDescent="0.15">
      <c r="B48" s="1240"/>
      <c r="C48" s="1241"/>
      <c r="D48" s="106"/>
      <c r="E48" s="1244" t="s">
        <v>38</v>
      </c>
      <c r="F48" s="1244"/>
      <c r="G48" s="1244"/>
      <c r="H48" s="1245"/>
      <c r="I48" s="107" t="s">
        <v>501</v>
      </c>
      <c r="J48" s="108" t="s">
        <v>501</v>
      </c>
      <c r="K48" s="108" t="s">
        <v>501</v>
      </c>
      <c r="L48" s="108" t="s">
        <v>501</v>
      </c>
      <c r="M48" s="109" t="s">
        <v>501</v>
      </c>
    </row>
    <row r="49" spans="2:13" ht="27.75" customHeight="1" x14ac:dyDescent="0.15">
      <c r="B49" s="1242"/>
      <c r="C49" s="1243"/>
      <c r="D49" s="106"/>
      <c r="E49" s="1244" t="s">
        <v>39</v>
      </c>
      <c r="F49" s="1244"/>
      <c r="G49" s="1244"/>
      <c r="H49" s="1245"/>
      <c r="I49" s="107" t="s">
        <v>501</v>
      </c>
      <c r="J49" s="108" t="s">
        <v>501</v>
      </c>
      <c r="K49" s="108" t="s">
        <v>501</v>
      </c>
      <c r="L49" s="108" t="s">
        <v>501</v>
      </c>
      <c r="M49" s="109" t="s">
        <v>501</v>
      </c>
    </row>
    <row r="50" spans="2:13" ht="27.75" customHeight="1" x14ac:dyDescent="0.15">
      <c r="B50" s="1238" t="s">
        <v>40</v>
      </c>
      <c r="C50" s="1239"/>
      <c r="D50" s="112"/>
      <c r="E50" s="1244" t="s">
        <v>41</v>
      </c>
      <c r="F50" s="1244"/>
      <c r="G50" s="1244"/>
      <c r="H50" s="1245"/>
      <c r="I50" s="107">
        <v>1134</v>
      </c>
      <c r="J50" s="108">
        <v>1256</v>
      </c>
      <c r="K50" s="108">
        <v>1420</v>
      </c>
      <c r="L50" s="108">
        <v>1766</v>
      </c>
      <c r="M50" s="109">
        <v>1737</v>
      </c>
    </row>
    <row r="51" spans="2:13" ht="27.75" customHeight="1" x14ac:dyDescent="0.15">
      <c r="B51" s="1240"/>
      <c r="C51" s="1241"/>
      <c r="D51" s="106"/>
      <c r="E51" s="1244" t="s">
        <v>42</v>
      </c>
      <c r="F51" s="1244"/>
      <c r="G51" s="1244"/>
      <c r="H51" s="1245"/>
      <c r="I51" s="107" t="s">
        <v>501</v>
      </c>
      <c r="J51" s="108" t="s">
        <v>501</v>
      </c>
      <c r="K51" s="108" t="s">
        <v>501</v>
      </c>
      <c r="L51" s="108">
        <v>152</v>
      </c>
      <c r="M51" s="109">
        <v>148</v>
      </c>
    </row>
    <row r="52" spans="2:13" ht="27.75" customHeight="1" x14ac:dyDescent="0.15">
      <c r="B52" s="1242"/>
      <c r="C52" s="1243"/>
      <c r="D52" s="106"/>
      <c r="E52" s="1244" t="s">
        <v>43</v>
      </c>
      <c r="F52" s="1244"/>
      <c r="G52" s="1244"/>
      <c r="H52" s="1245"/>
      <c r="I52" s="107">
        <v>3131</v>
      </c>
      <c r="J52" s="108">
        <v>3043</v>
      </c>
      <c r="K52" s="108">
        <v>2964</v>
      </c>
      <c r="L52" s="108">
        <v>2957</v>
      </c>
      <c r="M52" s="109">
        <v>2855</v>
      </c>
    </row>
    <row r="53" spans="2:13" ht="27.75" customHeight="1" thickBot="1" x14ac:dyDescent="0.2">
      <c r="B53" s="1246" t="s">
        <v>44</v>
      </c>
      <c r="C53" s="1247"/>
      <c r="D53" s="113"/>
      <c r="E53" s="1248" t="s">
        <v>45</v>
      </c>
      <c r="F53" s="1248"/>
      <c r="G53" s="1248"/>
      <c r="H53" s="1249"/>
      <c r="I53" s="114">
        <v>701</v>
      </c>
      <c r="J53" s="115">
        <v>483</v>
      </c>
      <c r="K53" s="115">
        <v>458</v>
      </c>
      <c r="L53" s="115">
        <v>-194</v>
      </c>
      <c r="M53" s="116">
        <v>-253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bqBC+C5WHGyfzrR7+er/AbIoP6AVikceVr0z9avHaneW1SZ7FUjrxx+EehjCLvtHWSRVXLjLNYgTEfFIAizhQ==" saltValue="IGRjTd+/hxzpZb4B7OQ9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1"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265" t="s">
        <v>48</v>
      </c>
      <c r="D55" s="1265"/>
      <c r="E55" s="1266"/>
      <c r="F55" s="128">
        <v>510</v>
      </c>
      <c r="G55" s="128">
        <v>521</v>
      </c>
      <c r="H55" s="129">
        <v>431</v>
      </c>
    </row>
    <row r="56" spans="2:8" ht="52.5" customHeight="1" x14ac:dyDescent="0.15">
      <c r="B56" s="130"/>
      <c r="C56" s="1267" t="s">
        <v>49</v>
      </c>
      <c r="D56" s="1267"/>
      <c r="E56" s="1268"/>
      <c r="F56" s="131">
        <v>38</v>
      </c>
      <c r="G56" s="131">
        <v>38</v>
      </c>
      <c r="H56" s="132">
        <v>38</v>
      </c>
    </row>
    <row r="57" spans="2:8" ht="53.25" customHeight="1" x14ac:dyDescent="0.15">
      <c r="B57" s="130"/>
      <c r="C57" s="1269" t="s">
        <v>50</v>
      </c>
      <c r="D57" s="1269"/>
      <c r="E57" s="1270"/>
      <c r="F57" s="133">
        <v>872</v>
      </c>
      <c r="G57" s="133">
        <v>1206</v>
      </c>
      <c r="H57" s="134">
        <v>1268</v>
      </c>
    </row>
    <row r="58" spans="2:8" ht="45.75" customHeight="1" x14ac:dyDescent="0.15">
      <c r="B58" s="135"/>
      <c r="C58" s="1257" t="s">
        <v>578</v>
      </c>
      <c r="D58" s="1258"/>
      <c r="E58" s="1259"/>
      <c r="F58" s="136"/>
      <c r="G58" s="136"/>
      <c r="H58" s="137">
        <v>781</v>
      </c>
    </row>
    <row r="59" spans="2:8" ht="45.75" customHeight="1" x14ac:dyDescent="0.15">
      <c r="B59" s="135"/>
      <c r="C59" s="1257" t="s">
        <v>579</v>
      </c>
      <c r="D59" s="1258"/>
      <c r="E59" s="1259"/>
      <c r="F59" s="136">
        <v>221</v>
      </c>
      <c r="G59" s="136">
        <v>190</v>
      </c>
      <c r="H59" s="137">
        <v>261</v>
      </c>
    </row>
    <row r="60" spans="2:8" ht="45.75" customHeight="1" x14ac:dyDescent="0.15">
      <c r="B60" s="135"/>
      <c r="C60" s="1257" t="s">
        <v>580</v>
      </c>
      <c r="D60" s="1258"/>
      <c r="E60" s="1259"/>
      <c r="F60" s="136">
        <v>105</v>
      </c>
      <c r="G60" s="136">
        <v>106</v>
      </c>
      <c r="H60" s="137">
        <v>93</v>
      </c>
    </row>
    <row r="61" spans="2:8" ht="45.75" customHeight="1" x14ac:dyDescent="0.15">
      <c r="B61" s="135"/>
      <c r="C61" s="1257" t="s">
        <v>581</v>
      </c>
      <c r="D61" s="1258"/>
      <c r="E61" s="1259"/>
      <c r="F61" s="136">
        <v>88</v>
      </c>
      <c r="G61" s="136">
        <v>89</v>
      </c>
      <c r="H61" s="137">
        <v>67</v>
      </c>
    </row>
    <row r="62" spans="2:8" ht="45.75" customHeight="1" thickBot="1" x14ac:dyDescent="0.2">
      <c r="B62" s="138"/>
      <c r="C62" s="1260" t="s">
        <v>582</v>
      </c>
      <c r="D62" s="1261"/>
      <c r="E62" s="1262"/>
      <c r="F62" s="139">
        <v>39</v>
      </c>
      <c r="G62" s="139">
        <v>39</v>
      </c>
      <c r="H62" s="140">
        <v>39</v>
      </c>
    </row>
    <row r="63" spans="2:8" ht="52.5" customHeight="1" thickBot="1" x14ac:dyDescent="0.2">
      <c r="B63" s="141"/>
      <c r="C63" s="1263" t="s">
        <v>51</v>
      </c>
      <c r="D63" s="1263"/>
      <c r="E63" s="1264"/>
      <c r="F63" s="142">
        <v>1420</v>
      </c>
      <c r="G63" s="142">
        <v>1766</v>
      </c>
      <c r="H63" s="143">
        <v>1737</v>
      </c>
    </row>
    <row r="64" spans="2:8" ht="15" customHeight="1" x14ac:dyDescent="0.15"/>
  </sheetData>
  <sheetProtection algorithmName="SHA-512" hashValue="MOyq2oQTo0hbIGrPHfHMWBIxgA5ADgsf9aK3xnujAVaMaT+UpZj3MFt0PFJ1s9OiQ86MPtxnfNTj1F1dPPedGg==" saltValue="he4ZGbSUuIcZ0tHOhKwr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election activeCell="CI12" sqref="CI1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543</v>
      </c>
      <c r="BQ50" s="1305"/>
      <c r="BR50" s="1305"/>
      <c r="BS50" s="1305"/>
      <c r="BT50" s="1305"/>
      <c r="BU50" s="1305"/>
      <c r="BV50" s="1305"/>
      <c r="BW50" s="1305"/>
      <c r="BX50" s="1305" t="s">
        <v>544</v>
      </c>
      <c r="BY50" s="1305"/>
      <c r="BZ50" s="1305"/>
      <c r="CA50" s="1305"/>
      <c r="CB50" s="1305"/>
      <c r="CC50" s="1305"/>
      <c r="CD50" s="1305"/>
      <c r="CE50" s="1305"/>
      <c r="CF50" s="1305" t="s">
        <v>545</v>
      </c>
      <c r="CG50" s="1305"/>
      <c r="CH50" s="1305"/>
      <c r="CI50" s="1305"/>
      <c r="CJ50" s="1305"/>
      <c r="CK50" s="1305"/>
      <c r="CL50" s="1305"/>
      <c r="CM50" s="1305"/>
      <c r="CN50" s="1305" t="s">
        <v>546</v>
      </c>
      <c r="CO50" s="1305"/>
      <c r="CP50" s="1305"/>
      <c r="CQ50" s="1305"/>
      <c r="CR50" s="1305"/>
      <c r="CS50" s="1305"/>
      <c r="CT50" s="1305"/>
      <c r="CU50" s="1305"/>
      <c r="CV50" s="1305" t="s">
        <v>547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588</v>
      </c>
      <c r="AO51" s="1309"/>
      <c r="AP51" s="1309"/>
      <c r="AQ51" s="1309"/>
      <c r="AR51" s="1309"/>
      <c r="AS51" s="1309"/>
      <c r="AT51" s="1309"/>
      <c r="AU51" s="1309"/>
      <c r="AV51" s="1309"/>
      <c r="AW51" s="1309"/>
      <c r="AX51" s="1309"/>
      <c r="AY51" s="1309"/>
      <c r="AZ51" s="1309"/>
      <c r="BA51" s="1309"/>
      <c r="BB51" s="1309" t="s">
        <v>589</v>
      </c>
      <c r="BC51" s="1309"/>
      <c r="BD51" s="1309"/>
      <c r="BE51" s="1309"/>
      <c r="BF51" s="1309"/>
      <c r="BG51" s="1309"/>
      <c r="BH51" s="1309"/>
      <c r="BI51" s="1309"/>
      <c r="BJ51" s="1309"/>
      <c r="BK51" s="1309"/>
      <c r="BL51" s="1309"/>
      <c r="BM51" s="1309"/>
      <c r="BN51" s="1309"/>
      <c r="BO51" s="1309"/>
      <c r="BP51" s="1310">
        <v>24.7</v>
      </c>
      <c r="BQ51" s="1310"/>
      <c r="BR51" s="1310"/>
      <c r="BS51" s="1310"/>
      <c r="BT51" s="1310"/>
      <c r="BU51" s="1310"/>
      <c r="BV51" s="1310"/>
      <c r="BW51" s="1310"/>
      <c r="BX51" s="1310">
        <v>17.3</v>
      </c>
      <c r="BY51" s="1310"/>
      <c r="BZ51" s="1310"/>
      <c r="CA51" s="1310"/>
      <c r="CB51" s="1310"/>
      <c r="CC51" s="1310"/>
      <c r="CD51" s="1310"/>
      <c r="CE51" s="1310"/>
      <c r="CF51" s="1310">
        <v>16.100000000000001</v>
      </c>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590</v>
      </c>
      <c r="BC53" s="1309"/>
      <c r="BD53" s="1309"/>
      <c r="BE53" s="1309"/>
      <c r="BF53" s="1309"/>
      <c r="BG53" s="1309"/>
      <c r="BH53" s="1309"/>
      <c r="BI53" s="1309"/>
      <c r="BJ53" s="1309"/>
      <c r="BK53" s="1309"/>
      <c r="BL53" s="1309"/>
      <c r="BM53" s="1309"/>
      <c r="BN53" s="1309"/>
      <c r="BO53" s="1309"/>
      <c r="BP53" s="1310">
        <v>52.4</v>
      </c>
      <c r="BQ53" s="1310"/>
      <c r="BR53" s="1310"/>
      <c r="BS53" s="1310"/>
      <c r="BT53" s="1310"/>
      <c r="BU53" s="1310"/>
      <c r="BV53" s="1310"/>
      <c r="BW53" s="1310"/>
      <c r="BX53" s="1310">
        <v>51.6</v>
      </c>
      <c r="BY53" s="1310"/>
      <c r="BZ53" s="1310"/>
      <c r="CA53" s="1310"/>
      <c r="CB53" s="1310"/>
      <c r="CC53" s="1310"/>
      <c r="CD53" s="1310"/>
      <c r="CE53" s="1310"/>
      <c r="CF53" s="1310">
        <v>52.6</v>
      </c>
      <c r="CG53" s="1310"/>
      <c r="CH53" s="1310"/>
      <c r="CI53" s="1310"/>
      <c r="CJ53" s="1310"/>
      <c r="CK53" s="1310"/>
      <c r="CL53" s="1310"/>
      <c r="CM53" s="1310"/>
      <c r="CN53" s="1310">
        <v>53.4</v>
      </c>
      <c r="CO53" s="1310"/>
      <c r="CP53" s="1310"/>
      <c r="CQ53" s="1310"/>
      <c r="CR53" s="1310"/>
      <c r="CS53" s="1310"/>
      <c r="CT53" s="1310"/>
      <c r="CU53" s="1310"/>
      <c r="CV53" s="1310">
        <v>53.7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591</v>
      </c>
      <c r="AO55" s="1305"/>
      <c r="AP55" s="1305"/>
      <c r="AQ55" s="1305"/>
      <c r="AR55" s="1305"/>
      <c r="AS55" s="1305"/>
      <c r="AT55" s="1305"/>
      <c r="AU55" s="1305"/>
      <c r="AV55" s="1305"/>
      <c r="AW55" s="1305"/>
      <c r="AX55" s="1305"/>
      <c r="AY55" s="1305"/>
      <c r="AZ55" s="1305"/>
      <c r="BA55" s="1305"/>
      <c r="BB55" s="1309" t="s">
        <v>589</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590</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592</v>
      </c>
    </row>
    <row r="64" spans="1:109" x14ac:dyDescent="0.15">
      <c r="B64" s="1280"/>
      <c r="G64" s="1287"/>
      <c r="I64" s="1320"/>
      <c r="J64" s="1320"/>
      <c r="K64" s="1320"/>
      <c r="L64" s="1320"/>
      <c r="M64" s="1320"/>
      <c r="N64" s="1321"/>
      <c r="AM64" s="1287"/>
      <c r="AN64" s="1287" t="s">
        <v>585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543</v>
      </c>
      <c r="BQ72" s="1305"/>
      <c r="BR72" s="1305"/>
      <c r="BS72" s="1305"/>
      <c r="BT72" s="1305"/>
      <c r="BU72" s="1305"/>
      <c r="BV72" s="1305"/>
      <c r="BW72" s="1305"/>
      <c r="BX72" s="1305" t="s">
        <v>544</v>
      </c>
      <c r="BY72" s="1305"/>
      <c r="BZ72" s="1305"/>
      <c r="CA72" s="1305"/>
      <c r="CB72" s="1305"/>
      <c r="CC72" s="1305"/>
      <c r="CD72" s="1305"/>
      <c r="CE72" s="1305"/>
      <c r="CF72" s="1305" t="s">
        <v>545</v>
      </c>
      <c r="CG72" s="1305"/>
      <c r="CH72" s="1305"/>
      <c r="CI72" s="1305"/>
      <c r="CJ72" s="1305"/>
      <c r="CK72" s="1305"/>
      <c r="CL72" s="1305"/>
      <c r="CM72" s="1305"/>
      <c r="CN72" s="1305" t="s">
        <v>546</v>
      </c>
      <c r="CO72" s="1305"/>
      <c r="CP72" s="1305"/>
      <c r="CQ72" s="1305"/>
      <c r="CR72" s="1305"/>
      <c r="CS72" s="1305"/>
      <c r="CT72" s="1305"/>
      <c r="CU72" s="1305"/>
      <c r="CV72" s="1305" t="s">
        <v>547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588</v>
      </c>
      <c r="AO73" s="1309"/>
      <c r="AP73" s="1309"/>
      <c r="AQ73" s="1309"/>
      <c r="AR73" s="1309"/>
      <c r="AS73" s="1309"/>
      <c r="AT73" s="1309"/>
      <c r="AU73" s="1309"/>
      <c r="AV73" s="1309"/>
      <c r="AW73" s="1309"/>
      <c r="AX73" s="1309"/>
      <c r="AY73" s="1309"/>
      <c r="AZ73" s="1309"/>
      <c r="BA73" s="1309"/>
      <c r="BB73" s="1309" t="s">
        <v>589</v>
      </c>
      <c r="BC73" s="1309"/>
      <c r="BD73" s="1309"/>
      <c r="BE73" s="1309"/>
      <c r="BF73" s="1309"/>
      <c r="BG73" s="1309"/>
      <c r="BH73" s="1309"/>
      <c r="BI73" s="1309"/>
      <c r="BJ73" s="1309"/>
      <c r="BK73" s="1309"/>
      <c r="BL73" s="1309"/>
      <c r="BM73" s="1309"/>
      <c r="BN73" s="1309"/>
      <c r="BO73" s="1309"/>
      <c r="BP73" s="1310">
        <v>24.7</v>
      </c>
      <c r="BQ73" s="1310"/>
      <c r="BR73" s="1310"/>
      <c r="BS73" s="1310"/>
      <c r="BT73" s="1310"/>
      <c r="BU73" s="1310"/>
      <c r="BV73" s="1310"/>
      <c r="BW73" s="1310"/>
      <c r="BX73" s="1310">
        <v>17.3</v>
      </c>
      <c r="BY73" s="1310"/>
      <c r="BZ73" s="1310"/>
      <c r="CA73" s="1310"/>
      <c r="CB73" s="1310"/>
      <c r="CC73" s="1310"/>
      <c r="CD73" s="1310"/>
      <c r="CE73" s="1310"/>
      <c r="CF73" s="1310">
        <v>16.100000000000001</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594</v>
      </c>
      <c r="BC75" s="1309"/>
      <c r="BD75" s="1309"/>
      <c r="BE75" s="1309"/>
      <c r="BF75" s="1309"/>
      <c r="BG75" s="1309"/>
      <c r="BH75" s="1309"/>
      <c r="BI75" s="1309"/>
      <c r="BJ75" s="1309"/>
      <c r="BK75" s="1309"/>
      <c r="BL75" s="1309"/>
      <c r="BM75" s="1309"/>
      <c r="BN75" s="1309"/>
      <c r="BO75" s="1309"/>
      <c r="BP75" s="1310">
        <v>10.8</v>
      </c>
      <c r="BQ75" s="1310"/>
      <c r="BR75" s="1310"/>
      <c r="BS75" s="1310"/>
      <c r="BT75" s="1310"/>
      <c r="BU75" s="1310"/>
      <c r="BV75" s="1310"/>
      <c r="BW75" s="1310"/>
      <c r="BX75" s="1310">
        <v>10</v>
      </c>
      <c r="BY75" s="1310"/>
      <c r="BZ75" s="1310"/>
      <c r="CA75" s="1310"/>
      <c r="CB75" s="1310"/>
      <c r="CC75" s="1310"/>
      <c r="CD75" s="1310"/>
      <c r="CE75" s="1310"/>
      <c r="CF75" s="1310">
        <v>9.9</v>
      </c>
      <c r="CG75" s="1310"/>
      <c r="CH75" s="1310"/>
      <c r="CI75" s="1310"/>
      <c r="CJ75" s="1310"/>
      <c r="CK75" s="1310"/>
      <c r="CL75" s="1310"/>
      <c r="CM75" s="1310"/>
      <c r="CN75" s="1310">
        <v>9.5</v>
      </c>
      <c r="CO75" s="1310"/>
      <c r="CP75" s="1310"/>
      <c r="CQ75" s="1310"/>
      <c r="CR75" s="1310"/>
      <c r="CS75" s="1310"/>
      <c r="CT75" s="1310"/>
      <c r="CU75" s="1310"/>
      <c r="CV75" s="1310">
        <v>9.5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591</v>
      </c>
      <c r="AO77" s="1305"/>
      <c r="AP77" s="1305"/>
      <c r="AQ77" s="1305"/>
      <c r="AR77" s="1305"/>
      <c r="AS77" s="1305"/>
      <c r="AT77" s="1305"/>
      <c r="AU77" s="1305"/>
      <c r="AV77" s="1305"/>
      <c r="AW77" s="1305"/>
      <c r="AX77" s="1305"/>
      <c r="AY77" s="1305"/>
      <c r="AZ77" s="1305"/>
      <c r="BA77" s="1305"/>
      <c r="BB77" s="1309" t="s">
        <v>589</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594</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1t/et9ihk1jBc4FTlahhbVHMX+dfRB46ZrlWZTeU/F1Ad8O2DzxJ7xT9L3JBaw/MWyxVDsvkyQNKdjcNFlVTSw==" saltValue="UHaaKZlDmBoxDPXNHUJS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jo5ge/Q/ydk3mnnBC9J2ShoJMW5jG0rCC1oNihonxzL0B6I4SKOoiPAXCfRaBwrB5V+DyyZRyywcj8PKFZJvSg==" saltValue="VmuSgOJj5/onp99lQzqd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25"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1Io1e391Y3OaF+gs4e84oCYVbC7KdznS0/YCuqdwTQ4dMlhLwZzetYCt4urwtHCglM+2YmDQ3xlSIKyxb5cywg==" saltValue="JFZpZjmhH2dzs3kPbRv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96846</v>
      </c>
      <c r="E3" s="162"/>
      <c r="F3" s="163">
        <v>162193</v>
      </c>
      <c r="G3" s="164"/>
      <c r="H3" s="165"/>
    </row>
    <row r="4" spans="1:8" x14ac:dyDescent="0.15">
      <c r="A4" s="166"/>
      <c r="B4" s="167"/>
      <c r="C4" s="168"/>
      <c r="D4" s="169">
        <v>3948</v>
      </c>
      <c r="E4" s="170"/>
      <c r="F4" s="171">
        <v>79985</v>
      </c>
      <c r="G4" s="172"/>
      <c r="H4" s="173"/>
    </row>
    <row r="5" spans="1:8" x14ac:dyDescent="0.15">
      <c r="A5" s="154" t="s">
        <v>535</v>
      </c>
      <c r="B5" s="159"/>
      <c r="C5" s="160"/>
      <c r="D5" s="161">
        <v>144883</v>
      </c>
      <c r="E5" s="162"/>
      <c r="F5" s="163">
        <v>168868</v>
      </c>
      <c r="G5" s="164"/>
      <c r="H5" s="165"/>
    </row>
    <row r="6" spans="1:8" x14ac:dyDescent="0.15">
      <c r="A6" s="166"/>
      <c r="B6" s="167"/>
      <c r="C6" s="168"/>
      <c r="D6" s="169">
        <v>7040</v>
      </c>
      <c r="E6" s="170"/>
      <c r="F6" s="171">
        <v>79360</v>
      </c>
      <c r="G6" s="172"/>
      <c r="H6" s="173"/>
    </row>
    <row r="7" spans="1:8" x14ac:dyDescent="0.15">
      <c r="A7" s="154" t="s">
        <v>536</v>
      </c>
      <c r="B7" s="159"/>
      <c r="C7" s="160"/>
      <c r="D7" s="161">
        <v>265741</v>
      </c>
      <c r="E7" s="162"/>
      <c r="F7" s="163">
        <v>202870</v>
      </c>
      <c r="G7" s="164"/>
      <c r="H7" s="165"/>
    </row>
    <row r="8" spans="1:8" x14ac:dyDescent="0.15">
      <c r="A8" s="166"/>
      <c r="B8" s="167"/>
      <c r="C8" s="168"/>
      <c r="D8" s="169">
        <v>19248</v>
      </c>
      <c r="E8" s="170"/>
      <c r="F8" s="171">
        <v>79735</v>
      </c>
      <c r="G8" s="172"/>
      <c r="H8" s="173"/>
    </row>
    <row r="9" spans="1:8" x14ac:dyDescent="0.15">
      <c r="A9" s="154" t="s">
        <v>537</v>
      </c>
      <c r="B9" s="159"/>
      <c r="C9" s="160"/>
      <c r="D9" s="161">
        <v>158267</v>
      </c>
      <c r="E9" s="162"/>
      <c r="F9" s="163">
        <v>167497</v>
      </c>
      <c r="G9" s="164"/>
      <c r="H9" s="165"/>
    </row>
    <row r="10" spans="1:8" x14ac:dyDescent="0.15">
      <c r="A10" s="166"/>
      <c r="B10" s="167"/>
      <c r="C10" s="168"/>
      <c r="D10" s="169">
        <v>6529</v>
      </c>
      <c r="E10" s="170"/>
      <c r="F10" s="171">
        <v>82571</v>
      </c>
      <c r="G10" s="172"/>
      <c r="H10" s="173"/>
    </row>
    <row r="11" spans="1:8" x14ac:dyDescent="0.15">
      <c r="A11" s="154" t="s">
        <v>538</v>
      </c>
      <c r="B11" s="159"/>
      <c r="C11" s="160"/>
      <c r="D11" s="161">
        <v>126036</v>
      </c>
      <c r="E11" s="162"/>
      <c r="F11" s="163">
        <v>190274</v>
      </c>
      <c r="G11" s="164"/>
      <c r="H11" s="165"/>
    </row>
    <row r="12" spans="1:8" x14ac:dyDescent="0.15">
      <c r="A12" s="166"/>
      <c r="B12" s="167"/>
      <c r="C12" s="174"/>
      <c r="D12" s="169">
        <v>7778</v>
      </c>
      <c r="E12" s="170"/>
      <c r="F12" s="171">
        <v>88584</v>
      </c>
      <c r="G12" s="172"/>
      <c r="H12" s="173"/>
    </row>
    <row r="13" spans="1:8" x14ac:dyDescent="0.15">
      <c r="A13" s="154"/>
      <c r="B13" s="159"/>
      <c r="C13" s="175"/>
      <c r="D13" s="176">
        <v>158355</v>
      </c>
      <c r="E13" s="177"/>
      <c r="F13" s="178">
        <v>178340</v>
      </c>
      <c r="G13" s="179"/>
      <c r="H13" s="165"/>
    </row>
    <row r="14" spans="1:8" x14ac:dyDescent="0.15">
      <c r="A14" s="166"/>
      <c r="B14" s="167"/>
      <c r="C14" s="168"/>
      <c r="D14" s="169">
        <v>8909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8.76</v>
      </c>
      <c r="C19" s="180">
        <f>ROUND(VALUE(SUBSTITUTE(実質収支比率等に係る経年分析!G$48,"▲","-")),2)</f>
        <v>9.65</v>
      </c>
      <c r="D19" s="180">
        <f>ROUND(VALUE(SUBSTITUTE(実質収支比率等に係る経年分析!H$48,"▲","-")),2)</f>
        <v>6.1</v>
      </c>
      <c r="E19" s="180">
        <f>ROUND(VALUE(SUBSTITUTE(実質収支比率等に係る経年分析!I$48,"▲","-")),2)</f>
        <v>7.73</v>
      </c>
      <c r="F19" s="180">
        <f>ROUND(VALUE(SUBSTITUTE(実質収支比率等に係る経年分析!J$48,"▲","-")),2)</f>
        <v>7.82</v>
      </c>
    </row>
    <row r="20" spans="1:11" x14ac:dyDescent="0.15">
      <c r="A20" s="180" t="s">
        <v>55</v>
      </c>
      <c r="B20" s="180">
        <f>ROUND(VALUE(SUBSTITUTE(実質収支比率等に係る経年分析!F$47,"▲","-")),2)</f>
        <v>16.2</v>
      </c>
      <c r="C20" s="180">
        <f>ROUND(VALUE(SUBSTITUTE(実質収支比率等に係る経年分析!G$47,"▲","-")),2)</f>
        <v>16.63</v>
      </c>
      <c r="D20" s="180">
        <f>ROUND(VALUE(SUBSTITUTE(実質収支比率等に係る経年分析!H$47,"▲","-")),2)</f>
        <v>16.39</v>
      </c>
      <c r="E20" s="180">
        <f>ROUND(VALUE(SUBSTITUTE(実質収支比率等に係る経年分析!I$47,"▲","-")),2)</f>
        <v>17.38</v>
      </c>
      <c r="F20" s="180">
        <f>ROUND(VALUE(SUBSTITUTE(実質収支比率等に係る経年分析!J$47,"▲","-")),2)</f>
        <v>14.53</v>
      </c>
    </row>
    <row r="21" spans="1:11" x14ac:dyDescent="0.15">
      <c r="A21" s="180" t="s">
        <v>56</v>
      </c>
      <c r="B21" s="180">
        <f>IF(ISNUMBER(VALUE(SUBSTITUTE(実質収支比率等に係る経年分析!F$49,"▲","-"))),ROUND(VALUE(SUBSTITUTE(実質収支比率等に係る経年分析!F$49,"▲","-")),2),NA())</f>
        <v>4.2300000000000004</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f>IF(ROUND(VALUE(SUBSTITUTE(連結実質赤字比率に係る赤字・黒字の構成分析!I$36,"▲", "-")), 2) &lt; 0, ABS(ROUND(VALUE(SUBSTITUTE(連結実質赤字比率に係る赤字・黒字の構成分析!I$36,"▲", "-")), 2)), NA())</f>
        <v>3.66</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7.82</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9.0299999999999994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6.42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4.1500000000000004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1.29</v>
      </c>
      <c r="I36" s="181" t="e">
        <f>IF(ROUND(VALUE(SUBSTITUTE(連結実質赤字比率に係る赤字・黒字の構成分析!I$34,"▲", "-")), 2) &gt;= 0, ABS(ROUND(VALUE(SUBSTITUTE(連結実質赤字比率に係る赤字・黒字の構成分析!I$34,"▲", "-")), 2)), NA())</f>
        <v>#N/A</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265</v>
      </c>
      <c r="E42" s="182"/>
      <c r="F42" s="182"/>
      <c r="G42" s="182">
        <f>'実質公債費比率（分子）の構造'!L$52</f>
        <v>273</v>
      </c>
      <c r="H42" s="182"/>
      <c r="I42" s="182"/>
      <c r="J42" s="182">
        <f>'実質公債費比率（分子）の構造'!M$52</f>
        <v>282</v>
      </c>
      <c r="K42" s="182"/>
      <c r="L42" s="182"/>
      <c r="M42" s="182">
        <f>'実質公債費比率（分子）の構造'!N$52</f>
        <v>302</v>
      </c>
      <c r="N42" s="182"/>
      <c r="O42" s="182"/>
      <c r="P42" s="182">
        <f>'実質公債費比率（分子）の構造'!O$52</f>
        <v>297</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48</v>
      </c>
      <c r="C45" s="182"/>
      <c r="D45" s="182"/>
      <c r="E45" s="182">
        <f>'実質公債費比率（分子）の構造'!L$49</f>
        <v>59</v>
      </c>
      <c r="F45" s="182"/>
      <c r="G45" s="182"/>
      <c r="H45" s="182">
        <f>'実質公債費比率（分子）の構造'!M$49</f>
        <v>67</v>
      </c>
      <c r="I45" s="182"/>
      <c r="J45" s="182"/>
      <c r="K45" s="182">
        <f>'実質公債費比率（分子）の構造'!N$49</f>
        <v>82</v>
      </c>
      <c r="L45" s="182"/>
      <c r="M45" s="182"/>
      <c r="N45" s="182">
        <f>'実質公債費比率（分子）の構造'!O$49</f>
        <v>82</v>
      </c>
      <c r="O45" s="182"/>
      <c r="P45" s="182"/>
    </row>
    <row r="46" spans="1:16" x14ac:dyDescent="0.15">
      <c r="A46" s="182" t="s">
        <v>67</v>
      </c>
      <c r="B46" s="182">
        <f>'実質公債費比率（分子）の構造'!K$48</f>
        <v>40</v>
      </c>
      <c r="C46" s="182"/>
      <c r="D46" s="182"/>
      <c r="E46" s="182">
        <f>'実質公債費比率（分子）の構造'!L$48</f>
        <v>30</v>
      </c>
      <c r="F46" s="182"/>
      <c r="G46" s="182"/>
      <c r="H46" s="182">
        <f>'実質公債費比率（分子）の構造'!M$48</f>
        <v>32</v>
      </c>
      <c r="I46" s="182"/>
      <c r="J46" s="182"/>
      <c r="K46" s="182">
        <f>'実質公債費比率（分子）の構造'!N$48</f>
        <v>30</v>
      </c>
      <c r="L46" s="182"/>
      <c r="M46" s="182"/>
      <c r="N46" s="182">
        <f>'実質公債費比率（分子）の構造'!O$48</f>
        <v>76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455</v>
      </c>
      <c r="C49" s="182"/>
      <c r="D49" s="182"/>
      <c r="E49" s="182">
        <f>'実質公債費比率（分子）の構造'!L$45</f>
        <v>445</v>
      </c>
      <c r="F49" s="182"/>
      <c r="G49" s="182"/>
      <c r="H49" s="182">
        <f>'実質公債費比率（分子）の構造'!M$45</f>
        <v>451</v>
      </c>
      <c r="I49" s="182"/>
      <c r="J49" s="182"/>
      <c r="K49" s="182">
        <f>'実質公債費比率（分子）の構造'!N$45</f>
        <v>423</v>
      </c>
      <c r="L49" s="182"/>
      <c r="M49" s="182"/>
      <c r="N49" s="182">
        <f>'実質公債費比率（分子）の構造'!O$45</f>
        <v>384</v>
      </c>
      <c r="O49" s="182"/>
      <c r="P49" s="182"/>
    </row>
    <row r="50" spans="1:16" x14ac:dyDescent="0.15">
      <c r="A50" s="182" t="s">
        <v>71</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273</v>
      </c>
      <c r="G50" s="182" t="e">
        <f>NA()</f>
        <v>#N/A</v>
      </c>
      <c r="H50" s="182" t="e">
        <f>NA()</f>
        <v>#N/A</v>
      </c>
      <c r="I50" s="182">
        <f>IF(ISNUMBER('実質公債費比率（分子）の構造'!M$53),'実質公債費比率（分子）の構造'!M$53,NA())</f>
        <v>279</v>
      </c>
      <c r="J50" s="182" t="e">
        <f>NA()</f>
        <v>#N/A</v>
      </c>
      <c r="K50" s="182" t="e">
        <f>NA()</f>
        <v>#N/A</v>
      </c>
      <c r="L50" s="182">
        <f>IF(ISNUMBER('実質公債費比率（分子）の構造'!N$53),'実質公債費比率（分子）の構造'!N$53,NA())</f>
        <v>244</v>
      </c>
      <c r="M50" s="182" t="e">
        <f>NA()</f>
        <v>#N/A</v>
      </c>
      <c r="N50" s="182" t="e">
        <f>NA()</f>
        <v>#N/A</v>
      </c>
      <c r="O50" s="182">
        <f>IF(ISNUMBER('実質公債費比率（分子）の構造'!O$53),'実質公債費比率（分子）の構造'!O$53,NA())</f>
        <v>256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3131</v>
      </c>
      <c r="E56" s="181"/>
      <c r="F56" s="181"/>
      <c r="G56" s="181">
        <f>'将来負担比率（分子）の構造'!J$52</f>
        <v>3043</v>
      </c>
      <c r="H56" s="181"/>
      <c r="I56" s="181"/>
      <c r="J56" s="181">
        <f>'将来負担比率（分子）の構造'!K$52</f>
        <v>2964</v>
      </c>
      <c r="K56" s="181"/>
      <c r="L56" s="181"/>
      <c r="M56" s="181">
        <f>'将来負担比率（分子）の構造'!L$52</f>
        <v>2957</v>
      </c>
      <c r="N56" s="181"/>
      <c r="O56" s="181"/>
      <c r="P56" s="181">
        <f>'将来負担比率（分子）の構造'!M$52</f>
        <v>2855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152</v>
      </c>
      <c r="N57" s="181"/>
      <c r="O57" s="181"/>
      <c r="P57" s="181">
        <f>'将来負担比率（分子）の構造'!M$51</f>
        <v>148</v>
      </c>
    </row>
    <row r="58" spans="1:16" x14ac:dyDescent="0.15">
      <c r="A58" s="181" t="s">
        <v>41</v>
      </c>
      <c r="B58" s="181"/>
      <c r="C58" s="181"/>
      <c r="D58" s="181">
        <f>'将来負担比率（分子）の構造'!I$50</f>
        <v>1134</v>
      </c>
      <c r="E58" s="181"/>
      <c r="F58" s="181"/>
      <c r="G58" s="181">
        <f>'将来負担比率（分子）の構造'!J$50</f>
        <v>1256</v>
      </c>
      <c r="H58" s="181"/>
      <c r="I58" s="181"/>
      <c r="J58" s="181">
        <f>'将来負担比率（分子）の構造'!K$50</f>
        <v>1420</v>
      </c>
      <c r="K58" s="181"/>
      <c r="L58" s="181"/>
      <c r="M58" s="181">
        <f>'将来負担比率（分子）の構造'!L$50</f>
        <v>1766</v>
      </c>
      <c r="N58" s="181"/>
      <c r="O58" s="181"/>
      <c r="P58" s="181">
        <f>'将来負担比率（分子）の構造'!M$50</f>
        <v>1737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331</v>
      </c>
      <c r="C62" s="181"/>
      <c r="D62" s="181"/>
      <c r="E62" s="181">
        <f>'将来負担比率（分子）の構造'!J$45</f>
        <v>199</v>
      </c>
      <c r="F62" s="181"/>
      <c r="G62" s="181"/>
      <c r="H62" s="181">
        <f>'将来負担比率（分子）の構造'!K$45</f>
        <v>165</v>
      </c>
      <c r="I62" s="181"/>
      <c r="J62" s="181"/>
      <c r="K62" s="181">
        <f>'将来負担比率（分子）の構造'!L$45</f>
        <v>159</v>
      </c>
      <c r="L62" s="181"/>
      <c r="M62" s="181"/>
      <c r="N62" s="181">
        <f>'将来負担比率（分子）の構造'!M$45</f>
        <v>91</v>
      </c>
      <c r="O62" s="181"/>
      <c r="P62" s="181"/>
    </row>
    <row r="63" spans="1:16" x14ac:dyDescent="0.15">
      <c r="A63" s="181" t="s">
        <v>34</v>
      </c>
      <c r="B63" s="181">
        <f>'将来負担比率（分子）の構造'!I$44</f>
        <v>635</v>
      </c>
      <c r="C63" s="181"/>
      <c r="D63" s="181"/>
      <c r="E63" s="181">
        <f>'将来負担比率（分子）の構造'!J$44</f>
        <v>603</v>
      </c>
      <c r="F63" s="181"/>
      <c r="G63" s="181"/>
      <c r="H63" s="181">
        <f>'将来負担比率（分子）の構造'!K$44</f>
        <v>553</v>
      </c>
      <c r="I63" s="181"/>
      <c r="J63" s="181"/>
      <c r="K63" s="181">
        <f>'将来負担比率（分子）の構造'!L$44</f>
        <v>483</v>
      </c>
      <c r="L63" s="181"/>
      <c r="M63" s="181"/>
      <c r="N63" s="181">
        <f>'将来負担比率（分子）の構造'!M$44</f>
        <v>421</v>
      </c>
      <c r="O63" s="181"/>
      <c r="P63" s="181"/>
    </row>
    <row r="64" spans="1:16" x14ac:dyDescent="0.15">
      <c r="A64" s="181" t="s">
        <v>33</v>
      </c>
      <c r="B64" s="181">
        <f>'将来負担比率（分子）の構造'!I$43</f>
        <v>753</v>
      </c>
      <c r="C64" s="181"/>
      <c r="D64" s="181"/>
      <c r="E64" s="181">
        <f>'将来負担比率（分子）の構造'!J$43</f>
        <v>796</v>
      </c>
      <c r="F64" s="181"/>
      <c r="G64" s="181"/>
      <c r="H64" s="181">
        <f>'将来負担比率（分子）の構造'!K$43</f>
        <v>972</v>
      </c>
      <c r="I64" s="181"/>
      <c r="J64" s="181"/>
      <c r="K64" s="181">
        <f>'将来負担比率（分子）の構造'!L$43</f>
        <v>957</v>
      </c>
      <c r="L64" s="181"/>
      <c r="M64" s="181"/>
      <c r="N64" s="181">
        <f>'将来負担比率（分子）の構造'!M$43</f>
        <v>940</v>
      </c>
      <c r="O64" s="181"/>
      <c r="P64" s="181"/>
    </row>
    <row r="65" spans="1:16" x14ac:dyDescent="0.15">
      <c r="A65" s="181" t="s">
        <v>32</v>
      </c>
      <c r="B65" s="181">
        <f>'将来負担比率（分子）の構造'!I$42</f>
        <v>92</v>
      </c>
      <c r="C65" s="181"/>
      <c r="D65" s="181"/>
      <c r="E65" s="181">
        <f>'将来負担比率（分子）の構造'!J$42</f>
        <v>80</v>
      </c>
      <c r="F65" s="181"/>
      <c r="G65" s="181"/>
      <c r="H65" s="181">
        <f>'将来負担比率（分子）の構造'!K$42</f>
        <v>69</v>
      </c>
      <c r="I65" s="181"/>
      <c r="J65" s="181"/>
      <c r="K65" s="181">
        <f>'将来負担比率（分子）の構造'!L$42</f>
        <v>58</v>
      </c>
      <c r="L65" s="181"/>
      <c r="M65" s="181"/>
      <c r="N65" s="181">
        <f>'将来負担比率（分子）の構造'!M$42</f>
        <v>58</v>
      </c>
      <c r="O65" s="181"/>
      <c r="P65" s="181"/>
    </row>
    <row r="66" spans="1:16" x14ac:dyDescent="0.15">
      <c r="A66" s="181" t="s">
        <v>31</v>
      </c>
      <c r="B66" s="181">
        <f>'将来負担比率（分子）の構造'!I$41</f>
        <v>3154</v>
      </c>
      <c r="C66" s="181"/>
      <c r="D66" s="181"/>
      <c r="E66" s="181">
        <f>'将来負担比率（分子）の構造'!J$41</f>
        <v>3104</v>
      </c>
      <c r="F66" s="181"/>
      <c r="G66" s="181"/>
      <c r="H66" s="181">
        <f>'将来負担比率（分子）の構造'!K$41</f>
        <v>3085</v>
      </c>
      <c r="I66" s="181"/>
      <c r="J66" s="181"/>
      <c r="K66" s="181">
        <f>'将来負担比率（分子）の構造'!L$41</f>
        <v>3024</v>
      </c>
      <c r="L66" s="181"/>
      <c r="M66" s="181"/>
      <c r="N66" s="181">
        <f>'将来負担比率（分子）の構造'!M$41</f>
        <v>2977</v>
      </c>
      <c r="O66" s="181"/>
      <c r="P66" s="181"/>
    </row>
    <row r="67" spans="1:16" x14ac:dyDescent="0.15">
      <c r="A67" s="181" t="s">
        <v>75</v>
      </c>
      <c r="B67" s="181" t="e">
        <f>NA()</f>
        <v>#N/A</v>
      </c>
      <c r="C67" s="181">
        <f>IF(ISNUMBER('将来負担比率（分子）の構造'!I$53), IF('将来負担比率（分子）の構造'!I$53 &lt; 0, 0, '将来負担比率（分子）の構造'!I$53), NA())</f>
        <v>701</v>
      </c>
      <c r="D67" s="181" t="e">
        <f>NA()</f>
        <v>#N/A</v>
      </c>
      <c r="E67" s="181" t="e">
        <f>NA()</f>
        <v>#N/A</v>
      </c>
      <c r="F67" s="181">
        <f>IF(ISNUMBER('将来負担比率（分子）の構造'!J$53), IF('将来負担比率（分子）の構造'!J$53 &lt; 0, 0, '将来負担比率（分子）の構造'!J$53), NA())</f>
        <v>483</v>
      </c>
      <c r="G67" s="181" t="e">
        <f>NA()</f>
        <v>#N/A</v>
      </c>
      <c r="H67" s="181" t="e">
        <f>NA()</f>
        <v>#N/A</v>
      </c>
      <c r="I67" s="181">
        <f>IF(ISNUMBER('将来負担比率（分子）の構造'!K$53), IF('将来負担比率（分子）の構造'!K$53 &lt; 0, 0, '将来負担比率（分子）の構造'!K$53), NA())</f>
        <v>458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510</v>
      </c>
      <c r="C72" s="185">
        <f>基金残高に係る経年分析!G55</f>
        <v>521</v>
      </c>
      <c r="D72" s="185">
        <f>基金残高に係る経年分析!H55</f>
        <v>431</v>
      </c>
    </row>
    <row r="73" spans="1:16" x14ac:dyDescent="0.15">
      <c r="A73" s="184" t="s">
        <v>78</v>
      </c>
      <c r="B73" s="185">
        <f>基金残高に係る経年分析!F56</f>
        <v>38</v>
      </c>
      <c r="C73" s="185">
        <f>基金残高に係る経年分析!G56</f>
        <v>38</v>
      </c>
      <c r="D73" s="185">
        <f>基金残高に係る経年分析!H56</f>
        <v>38</v>
      </c>
    </row>
    <row r="74" spans="1:16" x14ac:dyDescent="0.15">
      <c r="A74" s="184" t="s">
        <v>79</v>
      </c>
      <c r="B74" s="185">
        <f>基金残高に係る経年分析!F57</f>
        <v>872</v>
      </c>
      <c r="C74" s="185">
        <f>基金残高に係る経年分析!G57</f>
        <v>1206</v>
      </c>
      <c r="D74" s="185">
        <f>基金残高に係る経年分析!H57</f>
        <v>1268</v>
      </c>
    </row>
  </sheetData>
  <sheetProtection algorithmName="SHA-512" hashValue="j8usWuOECf5OtWXY8QCNQ2Az1l7DPuJbMP+3CMV4LKhdg4YnRHiJ9MJOKNrsb84Xlwj8jmdDGMUhNcT0FVGBCg==" saltValue="6uVRZO4UDtoe9rFxr00/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709632</v>
      </c>
      <c r="S5" s="696"/>
      <c r="T5" s="696"/>
      <c r="U5" s="696"/>
      <c r="V5" s="696"/>
      <c r="W5" s="696"/>
      <c r="X5" s="696"/>
      <c r="Y5" s="739"/>
      <c r="Z5" s="757">
        <v>10.3</v>
      </c>
      <c r="AA5" s="757"/>
      <c r="AB5" s="757"/>
      <c r="AC5" s="757"/>
      <c r="AD5" s="758">
        <v>709212</v>
      </c>
      <c r="AE5" s="758"/>
      <c r="AF5" s="758"/>
      <c r="AG5" s="758"/>
      <c r="AH5" s="758"/>
      <c r="AI5" s="758"/>
      <c r="AJ5" s="758"/>
      <c r="AK5" s="758"/>
      <c r="AL5" s="740">
        <v>24.4</v>
      </c>
      <c r="AM5" s="711"/>
      <c r="AN5" s="711"/>
      <c r="AO5" s="741"/>
      <c r="AP5" s="706" t="s">
        <v>226</v>
      </c>
      <c r="AQ5" s="707"/>
      <c r="AR5" s="707"/>
      <c r="AS5" s="707"/>
      <c r="AT5" s="707"/>
      <c r="AU5" s="707"/>
      <c r="AV5" s="707"/>
      <c r="AW5" s="707"/>
      <c r="AX5" s="707"/>
      <c r="AY5" s="707"/>
      <c r="AZ5" s="707"/>
      <c r="BA5" s="707"/>
      <c r="BB5" s="707"/>
      <c r="BC5" s="707"/>
      <c r="BD5" s="707"/>
      <c r="BE5" s="707"/>
      <c r="BF5" s="708"/>
      <c r="BG5" s="640">
        <v>709632</v>
      </c>
      <c r="BH5" s="641"/>
      <c r="BI5" s="641"/>
      <c r="BJ5" s="641"/>
      <c r="BK5" s="641"/>
      <c r="BL5" s="641"/>
      <c r="BM5" s="641"/>
      <c r="BN5" s="642"/>
      <c r="BO5" s="677">
        <v>100</v>
      </c>
      <c r="BP5" s="677"/>
      <c r="BQ5" s="677"/>
      <c r="BR5" s="677"/>
      <c r="BS5" s="678" t="s">
        <v>136</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47205</v>
      </c>
      <c r="S6" s="641"/>
      <c r="T6" s="641"/>
      <c r="U6" s="641"/>
      <c r="V6" s="641"/>
      <c r="W6" s="641"/>
      <c r="X6" s="641"/>
      <c r="Y6" s="642"/>
      <c r="Z6" s="677">
        <v>0.7</v>
      </c>
      <c r="AA6" s="677"/>
      <c r="AB6" s="677"/>
      <c r="AC6" s="677"/>
      <c r="AD6" s="678">
        <v>47205</v>
      </c>
      <c r="AE6" s="678"/>
      <c r="AF6" s="678"/>
      <c r="AG6" s="678"/>
      <c r="AH6" s="678"/>
      <c r="AI6" s="678"/>
      <c r="AJ6" s="678"/>
      <c r="AK6" s="678"/>
      <c r="AL6" s="643">
        <v>1.6</v>
      </c>
      <c r="AM6" s="644"/>
      <c r="AN6" s="644"/>
      <c r="AO6" s="679"/>
      <c r="AP6" s="637" t="s">
        <v>231</v>
      </c>
      <c r="AQ6" s="638"/>
      <c r="AR6" s="638"/>
      <c r="AS6" s="638"/>
      <c r="AT6" s="638"/>
      <c r="AU6" s="638"/>
      <c r="AV6" s="638"/>
      <c r="AW6" s="638"/>
      <c r="AX6" s="638"/>
      <c r="AY6" s="638"/>
      <c r="AZ6" s="638"/>
      <c r="BA6" s="638"/>
      <c r="BB6" s="638"/>
      <c r="BC6" s="638"/>
      <c r="BD6" s="638"/>
      <c r="BE6" s="638"/>
      <c r="BF6" s="639"/>
      <c r="BG6" s="640">
        <v>709632</v>
      </c>
      <c r="BH6" s="641"/>
      <c r="BI6" s="641"/>
      <c r="BJ6" s="641"/>
      <c r="BK6" s="641"/>
      <c r="BL6" s="641"/>
      <c r="BM6" s="641"/>
      <c r="BN6" s="642"/>
      <c r="BO6" s="677">
        <v>100</v>
      </c>
      <c r="BP6" s="677"/>
      <c r="BQ6" s="677"/>
      <c r="BR6" s="677"/>
      <c r="BS6" s="678" t="s">
        <v>136</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72173</v>
      </c>
      <c r="CS6" s="641"/>
      <c r="CT6" s="641"/>
      <c r="CU6" s="641"/>
      <c r="CV6" s="641"/>
      <c r="CW6" s="641"/>
      <c r="CX6" s="641"/>
      <c r="CY6" s="642"/>
      <c r="CZ6" s="740">
        <v>1.1000000000000001</v>
      </c>
      <c r="DA6" s="711"/>
      <c r="DB6" s="711"/>
      <c r="DC6" s="743"/>
      <c r="DD6" s="646" t="s">
        <v>127</v>
      </c>
      <c r="DE6" s="641"/>
      <c r="DF6" s="641"/>
      <c r="DG6" s="641"/>
      <c r="DH6" s="641"/>
      <c r="DI6" s="641"/>
      <c r="DJ6" s="641"/>
      <c r="DK6" s="641"/>
      <c r="DL6" s="641"/>
      <c r="DM6" s="641"/>
      <c r="DN6" s="641"/>
      <c r="DO6" s="641"/>
      <c r="DP6" s="642"/>
      <c r="DQ6" s="646">
        <v>72173</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250</v>
      </c>
      <c r="S7" s="641"/>
      <c r="T7" s="641"/>
      <c r="U7" s="641"/>
      <c r="V7" s="641"/>
      <c r="W7" s="641"/>
      <c r="X7" s="641"/>
      <c r="Y7" s="642"/>
      <c r="Z7" s="677">
        <v>0</v>
      </c>
      <c r="AA7" s="677"/>
      <c r="AB7" s="677"/>
      <c r="AC7" s="677"/>
      <c r="AD7" s="678">
        <v>250</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233672</v>
      </c>
      <c r="BH7" s="641"/>
      <c r="BI7" s="641"/>
      <c r="BJ7" s="641"/>
      <c r="BK7" s="641"/>
      <c r="BL7" s="641"/>
      <c r="BM7" s="641"/>
      <c r="BN7" s="642"/>
      <c r="BO7" s="677">
        <v>32.9</v>
      </c>
      <c r="BP7" s="677"/>
      <c r="BQ7" s="677"/>
      <c r="BR7" s="677"/>
      <c r="BS7" s="678" t="s">
        <v>127</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1353433</v>
      </c>
      <c r="CS7" s="641"/>
      <c r="CT7" s="641"/>
      <c r="CU7" s="641"/>
      <c r="CV7" s="641"/>
      <c r="CW7" s="641"/>
      <c r="CX7" s="641"/>
      <c r="CY7" s="642"/>
      <c r="CZ7" s="677">
        <v>20.5</v>
      </c>
      <c r="DA7" s="677"/>
      <c r="DB7" s="677"/>
      <c r="DC7" s="677"/>
      <c r="DD7" s="646">
        <v>2805</v>
      </c>
      <c r="DE7" s="641"/>
      <c r="DF7" s="641"/>
      <c r="DG7" s="641"/>
      <c r="DH7" s="641"/>
      <c r="DI7" s="641"/>
      <c r="DJ7" s="641"/>
      <c r="DK7" s="641"/>
      <c r="DL7" s="641"/>
      <c r="DM7" s="641"/>
      <c r="DN7" s="641"/>
      <c r="DO7" s="641"/>
      <c r="DP7" s="642"/>
      <c r="DQ7" s="646">
        <v>809539</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893</v>
      </c>
      <c r="S8" s="641"/>
      <c r="T8" s="641"/>
      <c r="U8" s="641"/>
      <c r="V8" s="641"/>
      <c r="W8" s="641"/>
      <c r="X8" s="641"/>
      <c r="Y8" s="642"/>
      <c r="Z8" s="677">
        <v>0</v>
      </c>
      <c r="AA8" s="677"/>
      <c r="AB8" s="677"/>
      <c r="AC8" s="677"/>
      <c r="AD8" s="678">
        <v>893</v>
      </c>
      <c r="AE8" s="678"/>
      <c r="AF8" s="678"/>
      <c r="AG8" s="678"/>
      <c r="AH8" s="678"/>
      <c r="AI8" s="678"/>
      <c r="AJ8" s="678"/>
      <c r="AK8" s="678"/>
      <c r="AL8" s="643">
        <v>0</v>
      </c>
      <c r="AM8" s="644"/>
      <c r="AN8" s="644"/>
      <c r="AO8" s="679"/>
      <c r="AP8" s="637" t="s">
        <v>237</v>
      </c>
      <c r="AQ8" s="638"/>
      <c r="AR8" s="638"/>
      <c r="AS8" s="638"/>
      <c r="AT8" s="638"/>
      <c r="AU8" s="638"/>
      <c r="AV8" s="638"/>
      <c r="AW8" s="638"/>
      <c r="AX8" s="638"/>
      <c r="AY8" s="638"/>
      <c r="AZ8" s="638"/>
      <c r="BA8" s="638"/>
      <c r="BB8" s="638"/>
      <c r="BC8" s="638"/>
      <c r="BD8" s="638"/>
      <c r="BE8" s="638"/>
      <c r="BF8" s="639"/>
      <c r="BG8" s="640">
        <v>11959</v>
      </c>
      <c r="BH8" s="641"/>
      <c r="BI8" s="641"/>
      <c r="BJ8" s="641"/>
      <c r="BK8" s="641"/>
      <c r="BL8" s="641"/>
      <c r="BM8" s="641"/>
      <c r="BN8" s="642"/>
      <c r="BO8" s="677">
        <v>1.7</v>
      </c>
      <c r="BP8" s="677"/>
      <c r="BQ8" s="677"/>
      <c r="BR8" s="677"/>
      <c r="BS8" s="646" t="s">
        <v>238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2253960</v>
      </c>
      <c r="CS8" s="641"/>
      <c r="CT8" s="641"/>
      <c r="CU8" s="641"/>
      <c r="CV8" s="641"/>
      <c r="CW8" s="641"/>
      <c r="CX8" s="641"/>
      <c r="CY8" s="642"/>
      <c r="CZ8" s="677">
        <v>34.200000000000003</v>
      </c>
      <c r="DA8" s="677"/>
      <c r="DB8" s="677"/>
      <c r="DC8" s="677"/>
      <c r="DD8" s="646">
        <v>321365</v>
      </c>
      <c r="DE8" s="641"/>
      <c r="DF8" s="641"/>
      <c r="DG8" s="641"/>
      <c r="DH8" s="641"/>
      <c r="DI8" s="641"/>
      <c r="DJ8" s="641"/>
      <c r="DK8" s="641"/>
      <c r="DL8" s="641"/>
      <c r="DM8" s="641"/>
      <c r="DN8" s="641"/>
      <c r="DO8" s="641"/>
      <c r="DP8" s="642"/>
      <c r="DQ8" s="646">
        <v>1027873</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632</v>
      </c>
      <c r="S9" s="641"/>
      <c r="T9" s="641"/>
      <c r="U9" s="641"/>
      <c r="V9" s="641"/>
      <c r="W9" s="641"/>
      <c r="X9" s="641"/>
      <c r="Y9" s="642"/>
      <c r="Z9" s="677">
        <v>0</v>
      </c>
      <c r="AA9" s="677"/>
      <c r="AB9" s="677"/>
      <c r="AC9" s="677"/>
      <c r="AD9" s="678">
        <v>632</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191723</v>
      </c>
      <c r="BH9" s="641"/>
      <c r="BI9" s="641"/>
      <c r="BJ9" s="641"/>
      <c r="BK9" s="641"/>
      <c r="BL9" s="641"/>
      <c r="BM9" s="641"/>
      <c r="BN9" s="642"/>
      <c r="BO9" s="677">
        <v>27</v>
      </c>
      <c r="BP9" s="677"/>
      <c r="BQ9" s="677"/>
      <c r="BR9" s="677"/>
      <c r="BS9" s="646" t="s">
        <v>136</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550712</v>
      </c>
      <c r="CS9" s="641"/>
      <c r="CT9" s="641"/>
      <c r="CU9" s="641"/>
      <c r="CV9" s="641"/>
      <c r="CW9" s="641"/>
      <c r="CX9" s="641"/>
      <c r="CY9" s="642"/>
      <c r="CZ9" s="677">
        <v>8.4</v>
      </c>
      <c r="DA9" s="677"/>
      <c r="DB9" s="677"/>
      <c r="DC9" s="677"/>
      <c r="DD9" s="646">
        <v>9328</v>
      </c>
      <c r="DE9" s="641"/>
      <c r="DF9" s="641"/>
      <c r="DG9" s="641"/>
      <c r="DH9" s="641"/>
      <c r="DI9" s="641"/>
      <c r="DJ9" s="641"/>
      <c r="DK9" s="641"/>
      <c r="DL9" s="641"/>
      <c r="DM9" s="641"/>
      <c r="DN9" s="641"/>
      <c r="DO9" s="641"/>
      <c r="DP9" s="642"/>
      <c r="DQ9" s="646">
        <v>495572</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238</v>
      </c>
      <c r="AA10" s="677"/>
      <c r="AB10" s="677"/>
      <c r="AC10" s="677"/>
      <c r="AD10" s="678" t="s">
        <v>127</v>
      </c>
      <c r="AE10" s="678"/>
      <c r="AF10" s="678"/>
      <c r="AG10" s="678"/>
      <c r="AH10" s="678"/>
      <c r="AI10" s="678"/>
      <c r="AJ10" s="678"/>
      <c r="AK10" s="678"/>
      <c r="AL10" s="643" t="s">
        <v>136</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14555</v>
      </c>
      <c r="BH10" s="641"/>
      <c r="BI10" s="641"/>
      <c r="BJ10" s="641"/>
      <c r="BK10" s="641"/>
      <c r="BL10" s="641"/>
      <c r="BM10" s="641"/>
      <c r="BN10" s="642"/>
      <c r="BO10" s="677">
        <v>2.1</v>
      </c>
      <c r="BP10" s="677"/>
      <c r="BQ10" s="677"/>
      <c r="BR10" s="677"/>
      <c r="BS10" s="646" t="s">
        <v>127</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136</v>
      </c>
      <c r="CS10" s="641"/>
      <c r="CT10" s="641"/>
      <c r="CU10" s="641"/>
      <c r="CV10" s="641"/>
      <c r="CW10" s="641"/>
      <c r="CX10" s="641"/>
      <c r="CY10" s="642"/>
      <c r="CZ10" s="677" t="s">
        <v>238</v>
      </c>
      <c r="DA10" s="677"/>
      <c r="DB10" s="677"/>
      <c r="DC10" s="677"/>
      <c r="DD10" s="646" t="s">
        <v>238</v>
      </c>
      <c r="DE10" s="641"/>
      <c r="DF10" s="641"/>
      <c r="DG10" s="641"/>
      <c r="DH10" s="641"/>
      <c r="DI10" s="641"/>
      <c r="DJ10" s="641"/>
      <c r="DK10" s="641"/>
      <c r="DL10" s="641"/>
      <c r="DM10" s="641"/>
      <c r="DN10" s="641"/>
      <c r="DO10" s="641"/>
      <c r="DP10" s="642"/>
      <c r="DQ10" s="646" t="s">
        <v>127</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143140</v>
      </c>
      <c r="S11" s="641"/>
      <c r="T11" s="641"/>
      <c r="U11" s="641"/>
      <c r="V11" s="641"/>
      <c r="W11" s="641"/>
      <c r="X11" s="641"/>
      <c r="Y11" s="642"/>
      <c r="Z11" s="643">
        <v>2.1</v>
      </c>
      <c r="AA11" s="644"/>
      <c r="AB11" s="644"/>
      <c r="AC11" s="645"/>
      <c r="AD11" s="646">
        <v>143140</v>
      </c>
      <c r="AE11" s="641"/>
      <c r="AF11" s="641"/>
      <c r="AG11" s="641"/>
      <c r="AH11" s="641"/>
      <c r="AI11" s="641"/>
      <c r="AJ11" s="641"/>
      <c r="AK11" s="642"/>
      <c r="AL11" s="643">
        <v>4.9000000000000004</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15435</v>
      </c>
      <c r="BH11" s="641"/>
      <c r="BI11" s="641"/>
      <c r="BJ11" s="641"/>
      <c r="BK11" s="641"/>
      <c r="BL11" s="641"/>
      <c r="BM11" s="641"/>
      <c r="BN11" s="642"/>
      <c r="BO11" s="677">
        <v>2.2000000000000002</v>
      </c>
      <c r="BP11" s="677"/>
      <c r="BQ11" s="677"/>
      <c r="BR11" s="677"/>
      <c r="BS11" s="646" t="s">
        <v>136</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550947</v>
      </c>
      <c r="CS11" s="641"/>
      <c r="CT11" s="641"/>
      <c r="CU11" s="641"/>
      <c r="CV11" s="641"/>
      <c r="CW11" s="641"/>
      <c r="CX11" s="641"/>
      <c r="CY11" s="642"/>
      <c r="CZ11" s="677">
        <v>8.4</v>
      </c>
      <c r="DA11" s="677"/>
      <c r="DB11" s="677"/>
      <c r="DC11" s="677"/>
      <c r="DD11" s="646">
        <v>399378</v>
      </c>
      <c r="DE11" s="641"/>
      <c r="DF11" s="641"/>
      <c r="DG11" s="641"/>
      <c r="DH11" s="641"/>
      <c r="DI11" s="641"/>
      <c r="DJ11" s="641"/>
      <c r="DK11" s="641"/>
      <c r="DL11" s="641"/>
      <c r="DM11" s="641"/>
      <c r="DN11" s="641"/>
      <c r="DO11" s="641"/>
      <c r="DP11" s="642"/>
      <c r="DQ11" s="646">
        <v>126510</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13978</v>
      </c>
      <c r="S12" s="641"/>
      <c r="T12" s="641"/>
      <c r="U12" s="641"/>
      <c r="V12" s="641"/>
      <c r="W12" s="641"/>
      <c r="X12" s="641"/>
      <c r="Y12" s="642"/>
      <c r="Z12" s="677">
        <v>0.2</v>
      </c>
      <c r="AA12" s="677"/>
      <c r="AB12" s="677"/>
      <c r="AC12" s="677"/>
      <c r="AD12" s="678">
        <v>13978</v>
      </c>
      <c r="AE12" s="678"/>
      <c r="AF12" s="678"/>
      <c r="AG12" s="678"/>
      <c r="AH12" s="678"/>
      <c r="AI12" s="678"/>
      <c r="AJ12" s="678"/>
      <c r="AK12" s="678"/>
      <c r="AL12" s="643">
        <v>0.5</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380440</v>
      </c>
      <c r="BH12" s="641"/>
      <c r="BI12" s="641"/>
      <c r="BJ12" s="641"/>
      <c r="BK12" s="641"/>
      <c r="BL12" s="641"/>
      <c r="BM12" s="641"/>
      <c r="BN12" s="642"/>
      <c r="BO12" s="677">
        <v>53.6</v>
      </c>
      <c r="BP12" s="677"/>
      <c r="BQ12" s="677"/>
      <c r="BR12" s="677"/>
      <c r="BS12" s="646" t="s">
        <v>127</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206407</v>
      </c>
      <c r="CS12" s="641"/>
      <c r="CT12" s="641"/>
      <c r="CU12" s="641"/>
      <c r="CV12" s="641"/>
      <c r="CW12" s="641"/>
      <c r="CX12" s="641"/>
      <c r="CY12" s="642"/>
      <c r="CZ12" s="677">
        <v>3.1</v>
      </c>
      <c r="DA12" s="677"/>
      <c r="DB12" s="677"/>
      <c r="DC12" s="677"/>
      <c r="DD12" s="646">
        <v>129695</v>
      </c>
      <c r="DE12" s="641"/>
      <c r="DF12" s="641"/>
      <c r="DG12" s="641"/>
      <c r="DH12" s="641"/>
      <c r="DI12" s="641"/>
      <c r="DJ12" s="641"/>
      <c r="DK12" s="641"/>
      <c r="DL12" s="641"/>
      <c r="DM12" s="641"/>
      <c r="DN12" s="641"/>
      <c r="DO12" s="641"/>
      <c r="DP12" s="642"/>
      <c r="DQ12" s="646">
        <v>24869</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136</v>
      </c>
      <c r="S13" s="641"/>
      <c r="T13" s="641"/>
      <c r="U13" s="641"/>
      <c r="V13" s="641"/>
      <c r="W13" s="641"/>
      <c r="X13" s="641"/>
      <c r="Y13" s="642"/>
      <c r="Z13" s="677" t="s">
        <v>127</v>
      </c>
      <c r="AA13" s="677"/>
      <c r="AB13" s="677"/>
      <c r="AC13" s="677"/>
      <c r="AD13" s="678" t="s">
        <v>238</v>
      </c>
      <c r="AE13" s="678"/>
      <c r="AF13" s="678"/>
      <c r="AG13" s="678"/>
      <c r="AH13" s="678"/>
      <c r="AI13" s="678"/>
      <c r="AJ13" s="678"/>
      <c r="AK13" s="678"/>
      <c r="AL13" s="643" t="s">
        <v>238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380020</v>
      </c>
      <c r="BH13" s="641"/>
      <c r="BI13" s="641"/>
      <c r="BJ13" s="641"/>
      <c r="BK13" s="641"/>
      <c r="BL13" s="641"/>
      <c r="BM13" s="641"/>
      <c r="BN13" s="642"/>
      <c r="BO13" s="677">
        <v>53.6</v>
      </c>
      <c r="BP13" s="677"/>
      <c r="BQ13" s="677"/>
      <c r="BR13" s="677"/>
      <c r="BS13" s="646" t="s">
        <v>238</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313198</v>
      </c>
      <c r="CS13" s="641"/>
      <c r="CT13" s="641"/>
      <c r="CU13" s="641"/>
      <c r="CV13" s="641"/>
      <c r="CW13" s="641"/>
      <c r="CX13" s="641"/>
      <c r="CY13" s="642"/>
      <c r="CZ13" s="677">
        <v>4.8</v>
      </c>
      <c r="DA13" s="677"/>
      <c r="DB13" s="677"/>
      <c r="DC13" s="677"/>
      <c r="DD13" s="646">
        <v>221200</v>
      </c>
      <c r="DE13" s="641"/>
      <c r="DF13" s="641"/>
      <c r="DG13" s="641"/>
      <c r="DH13" s="641"/>
      <c r="DI13" s="641"/>
      <c r="DJ13" s="641"/>
      <c r="DK13" s="641"/>
      <c r="DL13" s="641"/>
      <c r="DM13" s="641"/>
      <c r="DN13" s="641"/>
      <c r="DO13" s="641"/>
      <c r="DP13" s="642"/>
      <c r="DQ13" s="646">
        <v>72051</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7831</v>
      </c>
      <c r="S14" s="641"/>
      <c r="T14" s="641"/>
      <c r="U14" s="641"/>
      <c r="V14" s="641"/>
      <c r="W14" s="641"/>
      <c r="X14" s="641"/>
      <c r="Y14" s="642"/>
      <c r="Z14" s="677">
        <v>0.1</v>
      </c>
      <c r="AA14" s="677"/>
      <c r="AB14" s="677"/>
      <c r="AC14" s="677"/>
      <c r="AD14" s="678">
        <v>7831</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38748</v>
      </c>
      <c r="BH14" s="641"/>
      <c r="BI14" s="641"/>
      <c r="BJ14" s="641"/>
      <c r="BK14" s="641"/>
      <c r="BL14" s="641"/>
      <c r="BM14" s="641"/>
      <c r="BN14" s="642"/>
      <c r="BO14" s="677">
        <v>5.5</v>
      </c>
      <c r="BP14" s="677"/>
      <c r="BQ14" s="677"/>
      <c r="BR14" s="677"/>
      <c r="BS14" s="646" t="s">
        <v>238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192146</v>
      </c>
      <c r="CS14" s="641"/>
      <c r="CT14" s="641"/>
      <c r="CU14" s="641"/>
      <c r="CV14" s="641"/>
      <c r="CW14" s="641"/>
      <c r="CX14" s="641"/>
      <c r="CY14" s="642"/>
      <c r="CZ14" s="677">
        <v>2.9</v>
      </c>
      <c r="DA14" s="677"/>
      <c r="DB14" s="677"/>
      <c r="DC14" s="677"/>
      <c r="DD14" s="646" t="s">
        <v>238</v>
      </c>
      <c r="DE14" s="641"/>
      <c r="DF14" s="641"/>
      <c r="DG14" s="641"/>
      <c r="DH14" s="641"/>
      <c r="DI14" s="641"/>
      <c r="DJ14" s="641"/>
      <c r="DK14" s="641"/>
      <c r="DL14" s="641"/>
      <c r="DM14" s="641"/>
      <c r="DN14" s="641"/>
      <c r="DO14" s="641"/>
      <c r="DP14" s="642"/>
      <c r="DQ14" s="646">
        <v>192146</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238</v>
      </c>
      <c r="S15" s="641"/>
      <c r="T15" s="641"/>
      <c r="U15" s="641"/>
      <c r="V15" s="641"/>
      <c r="W15" s="641"/>
      <c r="X15" s="641"/>
      <c r="Y15" s="642"/>
      <c r="Z15" s="677" t="s">
        <v>136</v>
      </c>
      <c r="AA15" s="677"/>
      <c r="AB15" s="677"/>
      <c r="AC15" s="677"/>
      <c r="AD15" s="678" t="s">
        <v>136</v>
      </c>
      <c r="AE15" s="678"/>
      <c r="AF15" s="678"/>
      <c r="AG15" s="678"/>
      <c r="AH15" s="678"/>
      <c r="AI15" s="678"/>
      <c r="AJ15" s="678"/>
      <c r="AK15" s="678"/>
      <c r="AL15" s="643" t="s">
        <v>127</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56772</v>
      </c>
      <c r="BH15" s="641"/>
      <c r="BI15" s="641"/>
      <c r="BJ15" s="641"/>
      <c r="BK15" s="641"/>
      <c r="BL15" s="641"/>
      <c r="BM15" s="641"/>
      <c r="BN15" s="642"/>
      <c r="BO15" s="677">
        <v>8</v>
      </c>
      <c r="BP15" s="677"/>
      <c r="BQ15" s="677"/>
      <c r="BR15" s="677"/>
      <c r="BS15" s="646" t="s">
        <v>136</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694547</v>
      </c>
      <c r="CS15" s="641"/>
      <c r="CT15" s="641"/>
      <c r="CU15" s="641"/>
      <c r="CV15" s="641"/>
      <c r="CW15" s="641"/>
      <c r="CX15" s="641"/>
      <c r="CY15" s="642"/>
      <c r="CZ15" s="677">
        <v>10.5</v>
      </c>
      <c r="DA15" s="677"/>
      <c r="DB15" s="677"/>
      <c r="DC15" s="677"/>
      <c r="DD15" s="646">
        <v>95929</v>
      </c>
      <c r="DE15" s="641"/>
      <c r="DF15" s="641"/>
      <c r="DG15" s="641"/>
      <c r="DH15" s="641"/>
      <c r="DI15" s="641"/>
      <c r="DJ15" s="641"/>
      <c r="DK15" s="641"/>
      <c r="DL15" s="641"/>
      <c r="DM15" s="641"/>
      <c r="DN15" s="641"/>
      <c r="DO15" s="641"/>
      <c r="DP15" s="642"/>
      <c r="DQ15" s="646">
        <v>350098</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1543</v>
      </c>
      <c r="S16" s="641"/>
      <c r="T16" s="641"/>
      <c r="U16" s="641"/>
      <c r="V16" s="641"/>
      <c r="W16" s="641"/>
      <c r="X16" s="641"/>
      <c r="Y16" s="642"/>
      <c r="Z16" s="677">
        <v>0</v>
      </c>
      <c r="AA16" s="677"/>
      <c r="AB16" s="677"/>
      <c r="AC16" s="677"/>
      <c r="AD16" s="678">
        <v>1543</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238</v>
      </c>
      <c r="BP16" s="677"/>
      <c r="BQ16" s="677"/>
      <c r="BR16" s="677"/>
      <c r="BS16" s="646" t="s">
        <v>238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15425</v>
      </c>
      <c r="CS16" s="641"/>
      <c r="CT16" s="641"/>
      <c r="CU16" s="641"/>
      <c r="CV16" s="641"/>
      <c r="CW16" s="641"/>
      <c r="CX16" s="641"/>
      <c r="CY16" s="642"/>
      <c r="CZ16" s="677">
        <v>0.2</v>
      </c>
      <c r="DA16" s="677"/>
      <c r="DB16" s="677"/>
      <c r="DC16" s="677"/>
      <c r="DD16" s="646" t="s">
        <v>238</v>
      </c>
      <c r="DE16" s="641"/>
      <c r="DF16" s="641"/>
      <c r="DG16" s="641"/>
      <c r="DH16" s="641"/>
      <c r="DI16" s="641"/>
      <c r="DJ16" s="641"/>
      <c r="DK16" s="641"/>
      <c r="DL16" s="641"/>
      <c r="DM16" s="641"/>
      <c r="DN16" s="641"/>
      <c r="DO16" s="641"/>
      <c r="DP16" s="642"/>
      <c r="DQ16" s="646">
        <v>243</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19769</v>
      </c>
      <c r="S17" s="641"/>
      <c r="T17" s="641"/>
      <c r="U17" s="641"/>
      <c r="V17" s="641"/>
      <c r="W17" s="641"/>
      <c r="X17" s="641"/>
      <c r="Y17" s="642"/>
      <c r="Z17" s="677">
        <v>0.3</v>
      </c>
      <c r="AA17" s="677"/>
      <c r="AB17" s="677"/>
      <c r="AC17" s="677"/>
      <c r="AD17" s="678">
        <v>19769</v>
      </c>
      <c r="AE17" s="678"/>
      <c r="AF17" s="678"/>
      <c r="AG17" s="678"/>
      <c r="AH17" s="678"/>
      <c r="AI17" s="678"/>
      <c r="AJ17" s="678"/>
      <c r="AK17" s="678"/>
      <c r="AL17" s="643">
        <v>0.7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136</v>
      </c>
      <c r="BH17" s="641"/>
      <c r="BI17" s="641"/>
      <c r="BJ17" s="641"/>
      <c r="BK17" s="641"/>
      <c r="BL17" s="641"/>
      <c r="BM17" s="641"/>
      <c r="BN17" s="642"/>
      <c r="BO17" s="677" t="s">
        <v>238</v>
      </c>
      <c r="BP17" s="677"/>
      <c r="BQ17" s="677"/>
      <c r="BR17" s="677"/>
      <c r="BS17" s="646" t="s">
        <v>238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383578</v>
      </c>
      <c r="CS17" s="641"/>
      <c r="CT17" s="641"/>
      <c r="CU17" s="641"/>
      <c r="CV17" s="641"/>
      <c r="CW17" s="641"/>
      <c r="CX17" s="641"/>
      <c r="CY17" s="642"/>
      <c r="CZ17" s="677">
        <v>5.8</v>
      </c>
      <c r="DA17" s="677"/>
      <c r="DB17" s="677"/>
      <c r="DC17" s="677"/>
      <c r="DD17" s="646" t="s">
        <v>127</v>
      </c>
      <c r="DE17" s="641"/>
      <c r="DF17" s="641"/>
      <c r="DG17" s="641"/>
      <c r="DH17" s="641"/>
      <c r="DI17" s="641"/>
      <c r="DJ17" s="641"/>
      <c r="DK17" s="641"/>
      <c r="DL17" s="641"/>
      <c r="DM17" s="641"/>
      <c r="DN17" s="641"/>
      <c r="DO17" s="641"/>
      <c r="DP17" s="642"/>
      <c r="DQ17" s="646">
        <v>372195</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4855</v>
      </c>
      <c r="S18" s="641"/>
      <c r="T18" s="641"/>
      <c r="U18" s="641"/>
      <c r="V18" s="641"/>
      <c r="W18" s="641"/>
      <c r="X18" s="641"/>
      <c r="Y18" s="642"/>
      <c r="Z18" s="677">
        <v>0.1</v>
      </c>
      <c r="AA18" s="677"/>
      <c r="AB18" s="677"/>
      <c r="AC18" s="677"/>
      <c r="AD18" s="678">
        <v>4855</v>
      </c>
      <c r="AE18" s="678"/>
      <c r="AF18" s="678"/>
      <c r="AG18" s="678"/>
      <c r="AH18" s="678"/>
      <c r="AI18" s="678"/>
      <c r="AJ18" s="678"/>
      <c r="AK18" s="678"/>
      <c r="AL18" s="643">
        <v>0.2</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136</v>
      </c>
      <c r="BH18" s="641"/>
      <c r="BI18" s="641"/>
      <c r="BJ18" s="641"/>
      <c r="BK18" s="641"/>
      <c r="BL18" s="641"/>
      <c r="BM18" s="641"/>
      <c r="BN18" s="642"/>
      <c r="BO18" s="677" t="s">
        <v>238</v>
      </c>
      <c r="BP18" s="677"/>
      <c r="BQ18" s="677"/>
      <c r="BR18" s="677"/>
      <c r="BS18" s="646" t="s">
        <v>238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238</v>
      </c>
      <c r="DA18" s="677"/>
      <c r="DB18" s="677"/>
      <c r="DC18" s="677"/>
      <c r="DD18" s="646" t="s">
        <v>127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t="s">
        <v>238</v>
      </c>
      <c r="S19" s="641"/>
      <c r="T19" s="641"/>
      <c r="U19" s="641"/>
      <c r="V19" s="641"/>
      <c r="W19" s="641"/>
      <c r="X19" s="641"/>
      <c r="Y19" s="642"/>
      <c r="Z19" s="677" t="s">
        <v>238</v>
      </c>
      <c r="AA19" s="677"/>
      <c r="AB19" s="677"/>
      <c r="AC19" s="677"/>
      <c r="AD19" s="678" t="s">
        <v>238</v>
      </c>
      <c r="AE19" s="678"/>
      <c r="AF19" s="678"/>
      <c r="AG19" s="678"/>
      <c r="AH19" s="678"/>
      <c r="AI19" s="678"/>
      <c r="AJ19" s="678"/>
      <c r="AK19" s="678"/>
      <c r="AL19" s="643" t="s">
        <v>238</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136</v>
      </c>
      <c r="BH19" s="641"/>
      <c r="BI19" s="641"/>
      <c r="BJ19" s="641"/>
      <c r="BK19" s="641"/>
      <c r="BL19" s="641"/>
      <c r="BM19" s="641"/>
      <c r="BN19" s="642"/>
      <c r="BO19" s="677" t="s">
        <v>238</v>
      </c>
      <c r="BP19" s="677"/>
      <c r="BQ19" s="677"/>
      <c r="BR19" s="677"/>
      <c r="BS19" s="646" t="s">
        <v>136</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t="s">
        <v>238</v>
      </c>
      <c r="S20" s="641"/>
      <c r="T20" s="641"/>
      <c r="U20" s="641"/>
      <c r="V20" s="641"/>
      <c r="W20" s="641"/>
      <c r="X20" s="641"/>
      <c r="Y20" s="642"/>
      <c r="Z20" s="677" t="s">
        <v>238</v>
      </c>
      <c r="AA20" s="677"/>
      <c r="AB20" s="677"/>
      <c r="AC20" s="677"/>
      <c r="AD20" s="678" t="s">
        <v>238</v>
      </c>
      <c r="AE20" s="678"/>
      <c r="AF20" s="678"/>
      <c r="AG20" s="678"/>
      <c r="AH20" s="678"/>
      <c r="AI20" s="678"/>
      <c r="AJ20" s="678"/>
      <c r="AK20" s="678"/>
      <c r="AL20" s="643" t="s">
        <v>127</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136</v>
      </c>
      <c r="BH20" s="641"/>
      <c r="BI20" s="641"/>
      <c r="BJ20" s="641"/>
      <c r="BK20" s="641"/>
      <c r="BL20" s="641"/>
      <c r="BM20" s="641"/>
      <c r="BN20" s="642"/>
      <c r="BO20" s="677" t="s">
        <v>238</v>
      </c>
      <c r="BP20" s="677"/>
      <c r="BQ20" s="677"/>
      <c r="BR20" s="677"/>
      <c r="BS20" s="646" t="s">
        <v>238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6586526</v>
      </c>
      <c r="CS20" s="641"/>
      <c r="CT20" s="641"/>
      <c r="CU20" s="641"/>
      <c r="CV20" s="641"/>
      <c r="CW20" s="641"/>
      <c r="CX20" s="641"/>
      <c r="CY20" s="642"/>
      <c r="CZ20" s="677">
        <v>100</v>
      </c>
      <c r="DA20" s="677"/>
      <c r="DB20" s="677"/>
      <c r="DC20" s="677"/>
      <c r="DD20" s="646">
        <v>1179700</v>
      </c>
      <c r="DE20" s="641"/>
      <c r="DF20" s="641"/>
      <c r="DG20" s="641"/>
      <c r="DH20" s="641"/>
      <c r="DI20" s="641"/>
      <c r="DJ20" s="641"/>
      <c r="DK20" s="641"/>
      <c r="DL20" s="641"/>
      <c r="DM20" s="641"/>
      <c r="DN20" s="641"/>
      <c r="DO20" s="641"/>
      <c r="DP20" s="642"/>
      <c r="DQ20" s="646">
        <v>3543269</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14914</v>
      </c>
      <c r="S21" s="641"/>
      <c r="T21" s="641"/>
      <c r="U21" s="641"/>
      <c r="V21" s="641"/>
      <c r="W21" s="641"/>
      <c r="X21" s="641"/>
      <c r="Y21" s="642"/>
      <c r="Z21" s="677">
        <v>0.2</v>
      </c>
      <c r="AA21" s="677"/>
      <c r="AB21" s="677"/>
      <c r="AC21" s="677"/>
      <c r="AD21" s="678">
        <v>14914</v>
      </c>
      <c r="AE21" s="678"/>
      <c r="AF21" s="678"/>
      <c r="AG21" s="678"/>
      <c r="AH21" s="678"/>
      <c r="AI21" s="678"/>
      <c r="AJ21" s="678"/>
      <c r="AK21" s="678"/>
      <c r="AL21" s="643">
        <v>0.5</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127</v>
      </c>
      <c r="BH21" s="641"/>
      <c r="BI21" s="641"/>
      <c r="BJ21" s="641"/>
      <c r="BK21" s="641"/>
      <c r="BL21" s="641"/>
      <c r="BM21" s="641"/>
      <c r="BN21" s="642"/>
      <c r="BO21" s="677" t="s">
        <v>238</v>
      </c>
      <c r="BP21" s="677"/>
      <c r="BQ21" s="677"/>
      <c r="BR21" s="677"/>
      <c r="BS21" s="646" t="s">
        <v>238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2154749</v>
      </c>
      <c r="S22" s="641"/>
      <c r="T22" s="641"/>
      <c r="U22" s="641"/>
      <c r="V22" s="641"/>
      <c r="W22" s="641"/>
      <c r="X22" s="641"/>
      <c r="Y22" s="642"/>
      <c r="Z22" s="677">
        <v>31.4</v>
      </c>
      <c r="AA22" s="677"/>
      <c r="AB22" s="677"/>
      <c r="AC22" s="677"/>
      <c r="AD22" s="678">
        <v>1959497</v>
      </c>
      <c r="AE22" s="678"/>
      <c r="AF22" s="678"/>
      <c r="AG22" s="678"/>
      <c r="AH22" s="678"/>
      <c r="AI22" s="678"/>
      <c r="AJ22" s="678"/>
      <c r="AK22" s="678"/>
      <c r="AL22" s="643">
        <v>67.400000000000006</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238</v>
      </c>
      <c r="BP22" s="677"/>
      <c r="BQ22" s="677"/>
      <c r="BR22" s="677"/>
      <c r="BS22" s="646" t="s">
        <v>136</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1959497</v>
      </c>
      <c r="S23" s="641"/>
      <c r="T23" s="641"/>
      <c r="U23" s="641"/>
      <c r="V23" s="641"/>
      <c r="W23" s="641"/>
      <c r="X23" s="641"/>
      <c r="Y23" s="642"/>
      <c r="Z23" s="677">
        <v>28.5</v>
      </c>
      <c r="AA23" s="677"/>
      <c r="AB23" s="677"/>
      <c r="AC23" s="677"/>
      <c r="AD23" s="678">
        <v>1959497</v>
      </c>
      <c r="AE23" s="678"/>
      <c r="AF23" s="678"/>
      <c r="AG23" s="678"/>
      <c r="AH23" s="678"/>
      <c r="AI23" s="678"/>
      <c r="AJ23" s="678"/>
      <c r="AK23" s="678"/>
      <c r="AL23" s="643">
        <v>67.400000000000006</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127</v>
      </c>
      <c r="BH23" s="641"/>
      <c r="BI23" s="641"/>
      <c r="BJ23" s="641"/>
      <c r="BK23" s="641"/>
      <c r="BL23" s="641"/>
      <c r="BM23" s="641"/>
      <c r="BN23" s="642"/>
      <c r="BO23" s="677" t="s">
        <v>136</v>
      </c>
      <c r="BP23" s="677"/>
      <c r="BQ23" s="677"/>
      <c r="BR23" s="677"/>
      <c r="BS23" s="646" t="s">
        <v>136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195231</v>
      </c>
      <c r="S24" s="641"/>
      <c r="T24" s="641"/>
      <c r="U24" s="641"/>
      <c r="V24" s="641"/>
      <c r="W24" s="641"/>
      <c r="X24" s="641"/>
      <c r="Y24" s="642"/>
      <c r="Z24" s="677">
        <v>2.8</v>
      </c>
      <c r="AA24" s="677"/>
      <c r="AB24" s="677"/>
      <c r="AC24" s="677"/>
      <c r="AD24" s="678" t="s">
        <v>127</v>
      </c>
      <c r="AE24" s="678"/>
      <c r="AF24" s="678"/>
      <c r="AG24" s="678"/>
      <c r="AH24" s="678"/>
      <c r="AI24" s="678"/>
      <c r="AJ24" s="678"/>
      <c r="AK24" s="678"/>
      <c r="AL24" s="643" t="s">
        <v>136</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238</v>
      </c>
      <c r="BH24" s="641"/>
      <c r="BI24" s="641"/>
      <c r="BJ24" s="641"/>
      <c r="BK24" s="641"/>
      <c r="BL24" s="641"/>
      <c r="BM24" s="641"/>
      <c r="BN24" s="642"/>
      <c r="BO24" s="677" t="s">
        <v>127</v>
      </c>
      <c r="BP24" s="677"/>
      <c r="BQ24" s="677"/>
      <c r="BR24" s="677"/>
      <c r="BS24" s="646" t="s">
        <v>238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1990718</v>
      </c>
      <c r="CS24" s="696"/>
      <c r="CT24" s="696"/>
      <c r="CU24" s="696"/>
      <c r="CV24" s="696"/>
      <c r="CW24" s="696"/>
      <c r="CX24" s="696"/>
      <c r="CY24" s="739"/>
      <c r="CZ24" s="740">
        <v>30.2</v>
      </c>
      <c r="DA24" s="711"/>
      <c r="DB24" s="711"/>
      <c r="DC24" s="743"/>
      <c r="DD24" s="738">
        <v>1315089</v>
      </c>
      <c r="DE24" s="696"/>
      <c r="DF24" s="696"/>
      <c r="DG24" s="696"/>
      <c r="DH24" s="696"/>
      <c r="DI24" s="696"/>
      <c r="DJ24" s="696"/>
      <c r="DK24" s="739"/>
      <c r="DL24" s="738">
        <v>1254802</v>
      </c>
      <c r="DM24" s="696"/>
      <c r="DN24" s="696"/>
      <c r="DO24" s="696"/>
      <c r="DP24" s="696"/>
      <c r="DQ24" s="696"/>
      <c r="DR24" s="696"/>
      <c r="DS24" s="696"/>
      <c r="DT24" s="696"/>
      <c r="DU24" s="696"/>
      <c r="DV24" s="739"/>
      <c r="DW24" s="740">
        <v>41.9</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v>21</v>
      </c>
      <c r="S25" s="641"/>
      <c r="T25" s="641"/>
      <c r="U25" s="641"/>
      <c r="V25" s="641"/>
      <c r="W25" s="641"/>
      <c r="X25" s="641"/>
      <c r="Y25" s="642"/>
      <c r="Z25" s="677">
        <v>0</v>
      </c>
      <c r="AA25" s="677"/>
      <c r="AB25" s="677"/>
      <c r="AC25" s="677"/>
      <c r="AD25" s="678" t="s">
        <v>238</v>
      </c>
      <c r="AE25" s="678"/>
      <c r="AF25" s="678"/>
      <c r="AG25" s="678"/>
      <c r="AH25" s="678"/>
      <c r="AI25" s="678"/>
      <c r="AJ25" s="678"/>
      <c r="AK25" s="678"/>
      <c r="AL25" s="643" t="s">
        <v>238</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238</v>
      </c>
      <c r="BH25" s="641"/>
      <c r="BI25" s="641"/>
      <c r="BJ25" s="641"/>
      <c r="BK25" s="641"/>
      <c r="BL25" s="641"/>
      <c r="BM25" s="641"/>
      <c r="BN25" s="642"/>
      <c r="BO25" s="677" t="s">
        <v>127</v>
      </c>
      <c r="BP25" s="677"/>
      <c r="BQ25" s="677"/>
      <c r="BR25" s="677"/>
      <c r="BS25" s="646" t="s">
        <v>127</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888249</v>
      </c>
      <c r="CS25" s="659"/>
      <c r="CT25" s="659"/>
      <c r="CU25" s="659"/>
      <c r="CV25" s="659"/>
      <c r="CW25" s="659"/>
      <c r="CX25" s="659"/>
      <c r="CY25" s="660"/>
      <c r="CZ25" s="643">
        <v>13.5</v>
      </c>
      <c r="DA25" s="661"/>
      <c r="DB25" s="661"/>
      <c r="DC25" s="662"/>
      <c r="DD25" s="646">
        <v>747901</v>
      </c>
      <c r="DE25" s="659"/>
      <c r="DF25" s="659"/>
      <c r="DG25" s="659"/>
      <c r="DH25" s="659"/>
      <c r="DI25" s="659"/>
      <c r="DJ25" s="659"/>
      <c r="DK25" s="660"/>
      <c r="DL25" s="646">
        <v>743758</v>
      </c>
      <c r="DM25" s="659"/>
      <c r="DN25" s="659"/>
      <c r="DO25" s="659"/>
      <c r="DP25" s="659"/>
      <c r="DQ25" s="659"/>
      <c r="DR25" s="659"/>
      <c r="DS25" s="659"/>
      <c r="DT25" s="659"/>
      <c r="DU25" s="659"/>
      <c r="DV25" s="660"/>
      <c r="DW25" s="643">
        <v>24.9</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3099622</v>
      </c>
      <c r="S26" s="641"/>
      <c r="T26" s="641"/>
      <c r="U26" s="641"/>
      <c r="V26" s="641"/>
      <c r="W26" s="641"/>
      <c r="X26" s="641"/>
      <c r="Y26" s="642"/>
      <c r="Z26" s="677">
        <v>45.1</v>
      </c>
      <c r="AA26" s="677"/>
      <c r="AB26" s="677"/>
      <c r="AC26" s="677"/>
      <c r="AD26" s="678">
        <v>2903950</v>
      </c>
      <c r="AE26" s="678"/>
      <c r="AF26" s="678"/>
      <c r="AG26" s="678"/>
      <c r="AH26" s="678"/>
      <c r="AI26" s="678"/>
      <c r="AJ26" s="678"/>
      <c r="AK26" s="678"/>
      <c r="AL26" s="643">
        <v>100</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136</v>
      </c>
      <c r="BH26" s="641"/>
      <c r="BI26" s="641"/>
      <c r="BJ26" s="641"/>
      <c r="BK26" s="641"/>
      <c r="BL26" s="641"/>
      <c r="BM26" s="641"/>
      <c r="BN26" s="642"/>
      <c r="BO26" s="677" t="s">
        <v>238</v>
      </c>
      <c r="BP26" s="677"/>
      <c r="BQ26" s="677"/>
      <c r="BR26" s="677"/>
      <c r="BS26" s="646" t="s">
        <v>238</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569334</v>
      </c>
      <c r="CS26" s="641"/>
      <c r="CT26" s="641"/>
      <c r="CU26" s="641"/>
      <c r="CV26" s="641"/>
      <c r="CW26" s="641"/>
      <c r="CX26" s="641"/>
      <c r="CY26" s="642"/>
      <c r="CZ26" s="643">
        <v>8.6</v>
      </c>
      <c r="DA26" s="661"/>
      <c r="DB26" s="661"/>
      <c r="DC26" s="662"/>
      <c r="DD26" s="646">
        <v>438998</v>
      </c>
      <c r="DE26" s="641"/>
      <c r="DF26" s="641"/>
      <c r="DG26" s="641"/>
      <c r="DH26" s="641"/>
      <c r="DI26" s="641"/>
      <c r="DJ26" s="641"/>
      <c r="DK26" s="642"/>
      <c r="DL26" s="646" t="s">
        <v>238</v>
      </c>
      <c r="DM26" s="641"/>
      <c r="DN26" s="641"/>
      <c r="DO26" s="641"/>
      <c r="DP26" s="641"/>
      <c r="DQ26" s="641"/>
      <c r="DR26" s="641"/>
      <c r="DS26" s="641"/>
      <c r="DT26" s="641"/>
      <c r="DU26" s="641"/>
      <c r="DV26" s="642"/>
      <c r="DW26" s="643" t="s">
        <v>238</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1096</v>
      </c>
      <c r="S27" s="641"/>
      <c r="T27" s="641"/>
      <c r="U27" s="641"/>
      <c r="V27" s="641"/>
      <c r="W27" s="641"/>
      <c r="X27" s="641"/>
      <c r="Y27" s="642"/>
      <c r="Z27" s="677">
        <v>0</v>
      </c>
      <c r="AA27" s="677"/>
      <c r="AB27" s="677"/>
      <c r="AC27" s="677"/>
      <c r="AD27" s="678">
        <v>1096</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709632</v>
      </c>
      <c r="BH27" s="641"/>
      <c r="BI27" s="641"/>
      <c r="BJ27" s="641"/>
      <c r="BK27" s="641"/>
      <c r="BL27" s="641"/>
      <c r="BM27" s="641"/>
      <c r="BN27" s="642"/>
      <c r="BO27" s="677">
        <v>100</v>
      </c>
      <c r="BP27" s="677"/>
      <c r="BQ27" s="677"/>
      <c r="BR27" s="677"/>
      <c r="BS27" s="646" t="s">
        <v>238</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718891</v>
      </c>
      <c r="CS27" s="659"/>
      <c r="CT27" s="659"/>
      <c r="CU27" s="659"/>
      <c r="CV27" s="659"/>
      <c r="CW27" s="659"/>
      <c r="CX27" s="659"/>
      <c r="CY27" s="660"/>
      <c r="CZ27" s="643">
        <v>10.9</v>
      </c>
      <c r="DA27" s="661"/>
      <c r="DB27" s="661"/>
      <c r="DC27" s="662"/>
      <c r="DD27" s="646">
        <v>194993</v>
      </c>
      <c r="DE27" s="659"/>
      <c r="DF27" s="659"/>
      <c r="DG27" s="659"/>
      <c r="DH27" s="659"/>
      <c r="DI27" s="659"/>
      <c r="DJ27" s="659"/>
      <c r="DK27" s="660"/>
      <c r="DL27" s="646">
        <v>138849</v>
      </c>
      <c r="DM27" s="659"/>
      <c r="DN27" s="659"/>
      <c r="DO27" s="659"/>
      <c r="DP27" s="659"/>
      <c r="DQ27" s="659"/>
      <c r="DR27" s="659"/>
      <c r="DS27" s="659"/>
      <c r="DT27" s="659"/>
      <c r="DU27" s="659"/>
      <c r="DV27" s="660"/>
      <c r="DW27" s="643">
        <v>4.5999999999999996</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5831</v>
      </c>
      <c r="S28" s="641"/>
      <c r="T28" s="641"/>
      <c r="U28" s="641"/>
      <c r="V28" s="641"/>
      <c r="W28" s="641"/>
      <c r="X28" s="641"/>
      <c r="Y28" s="642"/>
      <c r="Z28" s="677">
        <v>0.1</v>
      </c>
      <c r="AA28" s="677"/>
      <c r="AB28" s="677"/>
      <c r="AC28" s="677"/>
      <c r="AD28" s="678" t="s">
        <v>238</v>
      </c>
      <c r="AE28" s="678"/>
      <c r="AF28" s="678"/>
      <c r="AG28" s="678"/>
      <c r="AH28" s="678"/>
      <c r="AI28" s="678"/>
      <c r="AJ28" s="678"/>
      <c r="AK28" s="678"/>
      <c r="AL28" s="643" t="s">
        <v>136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383578</v>
      </c>
      <c r="CS28" s="641"/>
      <c r="CT28" s="641"/>
      <c r="CU28" s="641"/>
      <c r="CV28" s="641"/>
      <c r="CW28" s="641"/>
      <c r="CX28" s="641"/>
      <c r="CY28" s="642"/>
      <c r="CZ28" s="643">
        <v>5.8</v>
      </c>
      <c r="DA28" s="661"/>
      <c r="DB28" s="661"/>
      <c r="DC28" s="662"/>
      <c r="DD28" s="646">
        <v>372195</v>
      </c>
      <c r="DE28" s="641"/>
      <c r="DF28" s="641"/>
      <c r="DG28" s="641"/>
      <c r="DH28" s="641"/>
      <c r="DI28" s="641"/>
      <c r="DJ28" s="641"/>
      <c r="DK28" s="642"/>
      <c r="DL28" s="646">
        <v>372195</v>
      </c>
      <c r="DM28" s="641"/>
      <c r="DN28" s="641"/>
      <c r="DO28" s="641"/>
      <c r="DP28" s="641"/>
      <c r="DQ28" s="641"/>
      <c r="DR28" s="641"/>
      <c r="DS28" s="641"/>
      <c r="DT28" s="641"/>
      <c r="DU28" s="641"/>
      <c r="DV28" s="642"/>
      <c r="DW28" s="643">
        <v>12.4</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150123</v>
      </c>
      <c r="S29" s="641"/>
      <c r="T29" s="641"/>
      <c r="U29" s="641"/>
      <c r="V29" s="641"/>
      <c r="W29" s="641"/>
      <c r="X29" s="641"/>
      <c r="Y29" s="642"/>
      <c r="Z29" s="677">
        <v>2.2000000000000002</v>
      </c>
      <c r="AA29" s="677"/>
      <c r="AB29" s="677"/>
      <c r="AC29" s="677"/>
      <c r="AD29" s="678" t="s">
        <v>238</v>
      </c>
      <c r="AE29" s="678"/>
      <c r="AF29" s="678"/>
      <c r="AG29" s="678"/>
      <c r="AH29" s="678"/>
      <c r="AI29" s="678"/>
      <c r="AJ29" s="678"/>
      <c r="AK29" s="678"/>
      <c r="AL29" s="643" t="s">
        <v>127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303</v>
      </c>
      <c r="CE29" s="729"/>
      <c r="CF29" s="673" t="s">
        <v>304</v>
      </c>
      <c r="CG29" s="674"/>
      <c r="CH29" s="674"/>
      <c r="CI29" s="674"/>
      <c r="CJ29" s="674"/>
      <c r="CK29" s="674"/>
      <c r="CL29" s="674"/>
      <c r="CM29" s="674"/>
      <c r="CN29" s="674"/>
      <c r="CO29" s="674"/>
      <c r="CP29" s="674"/>
      <c r="CQ29" s="675"/>
      <c r="CR29" s="640">
        <v>383577</v>
      </c>
      <c r="CS29" s="659"/>
      <c r="CT29" s="659"/>
      <c r="CU29" s="659"/>
      <c r="CV29" s="659"/>
      <c r="CW29" s="659"/>
      <c r="CX29" s="659"/>
      <c r="CY29" s="660"/>
      <c r="CZ29" s="643">
        <v>5.8</v>
      </c>
      <c r="DA29" s="661"/>
      <c r="DB29" s="661"/>
      <c r="DC29" s="662"/>
      <c r="DD29" s="646">
        <v>372194</v>
      </c>
      <c r="DE29" s="659"/>
      <c r="DF29" s="659"/>
      <c r="DG29" s="659"/>
      <c r="DH29" s="659"/>
      <c r="DI29" s="659"/>
      <c r="DJ29" s="659"/>
      <c r="DK29" s="660"/>
      <c r="DL29" s="646">
        <v>372194</v>
      </c>
      <c r="DM29" s="659"/>
      <c r="DN29" s="659"/>
      <c r="DO29" s="659"/>
      <c r="DP29" s="659"/>
      <c r="DQ29" s="659"/>
      <c r="DR29" s="659"/>
      <c r="DS29" s="659"/>
      <c r="DT29" s="659"/>
      <c r="DU29" s="659"/>
      <c r="DV29" s="660"/>
      <c r="DW29" s="643">
        <v>12.4</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18587</v>
      </c>
      <c r="S30" s="641"/>
      <c r="T30" s="641"/>
      <c r="U30" s="641"/>
      <c r="V30" s="641"/>
      <c r="W30" s="641"/>
      <c r="X30" s="641"/>
      <c r="Y30" s="642"/>
      <c r="Z30" s="677">
        <v>0.3</v>
      </c>
      <c r="AA30" s="677"/>
      <c r="AB30" s="677"/>
      <c r="AC30" s="677"/>
      <c r="AD30" s="678" t="s">
        <v>238</v>
      </c>
      <c r="AE30" s="678"/>
      <c r="AF30" s="678"/>
      <c r="AG30" s="678"/>
      <c r="AH30" s="678"/>
      <c r="AI30" s="678"/>
      <c r="AJ30" s="678"/>
      <c r="AK30" s="678"/>
      <c r="AL30" s="643" t="s">
        <v>136</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0"/>
      <c r="CE30" s="731"/>
      <c r="CF30" s="673" t="s">
        <v>308</v>
      </c>
      <c r="CG30" s="674"/>
      <c r="CH30" s="674"/>
      <c r="CI30" s="674"/>
      <c r="CJ30" s="674"/>
      <c r="CK30" s="674"/>
      <c r="CL30" s="674"/>
      <c r="CM30" s="674"/>
      <c r="CN30" s="674"/>
      <c r="CO30" s="674"/>
      <c r="CP30" s="674"/>
      <c r="CQ30" s="675"/>
      <c r="CR30" s="640">
        <v>365799</v>
      </c>
      <c r="CS30" s="641"/>
      <c r="CT30" s="641"/>
      <c r="CU30" s="641"/>
      <c r="CV30" s="641"/>
      <c r="CW30" s="641"/>
      <c r="CX30" s="641"/>
      <c r="CY30" s="642"/>
      <c r="CZ30" s="643">
        <v>5.6</v>
      </c>
      <c r="DA30" s="661"/>
      <c r="DB30" s="661"/>
      <c r="DC30" s="662"/>
      <c r="DD30" s="646">
        <v>354416</v>
      </c>
      <c r="DE30" s="641"/>
      <c r="DF30" s="641"/>
      <c r="DG30" s="641"/>
      <c r="DH30" s="641"/>
      <c r="DI30" s="641"/>
      <c r="DJ30" s="641"/>
      <c r="DK30" s="642"/>
      <c r="DL30" s="646">
        <v>354416</v>
      </c>
      <c r="DM30" s="641"/>
      <c r="DN30" s="641"/>
      <c r="DO30" s="641"/>
      <c r="DP30" s="641"/>
      <c r="DQ30" s="641"/>
      <c r="DR30" s="641"/>
      <c r="DS30" s="641"/>
      <c r="DT30" s="641"/>
      <c r="DU30" s="641"/>
      <c r="DV30" s="642"/>
      <c r="DW30" s="643">
        <v>11.8</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766492</v>
      </c>
      <c r="S31" s="641"/>
      <c r="T31" s="641"/>
      <c r="U31" s="641"/>
      <c r="V31" s="641"/>
      <c r="W31" s="641"/>
      <c r="X31" s="641"/>
      <c r="Y31" s="642"/>
      <c r="Z31" s="677">
        <v>11.2</v>
      </c>
      <c r="AA31" s="677"/>
      <c r="AB31" s="677"/>
      <c r="AC31" s="677"/>
      <c r="AD31" s="678" t="s">
        <v>127</v>
      </c>
      <c r="AE31" s="678"/>
      <c r="AF31" s="678"/>
      <c r="AG31" s="678"/>
      <c r="AH31" s="678"/>
      <c r="AI31" s="678"/>
      <c r="AJ31" s="678"/>
      <c r="AK31" s="678"/>
      <c r="AL31" s="643" t="s">
        <v>238</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97.1</v>
      </c>
      <c r="BH31" s="710"/>
      <c r="BI31" s="710"/>
      <c r="BJ31" s="710"/>
      <c r="BK31" s="710"/>
      <c r="BL31" s="710"/>
      <c r="BM31" s="711">
        <v>95</v>
      </c>
      <c r="BN31" s="710"/>
      <c r="BO31" s="710"/>
      <c r="BP31" s="710"/>
      <c r="BQ31" s="712"/>
      <c r="BR31" s="709">
        <v>97.9</v>
      </c>
      <c r="BS31" s="710"/>
      <c r="BT31" s="710"/>
      <c r="BU31" s="710"/>
      <c r="BV31" s="710"/>
      <c r="BW31" s="710"/>
      <c r="BX31" s="711">
        <v>95.9</v>
      </c>
      <c r="BY31" s="710"/>
      <c r="BZ31" s="710"/>
      <c r="CA31" s="710"/>
      <c r="CB31" s="712"/>
      <c r="CD31" s="730"/>
      <c r="CE31" s="731"/>
      <c r="CF31" s="673" t="s">
        <v>312</v>
      </c>
      <c r="CG31" s="674"/>
      <c r="CH31" s="674"/>
      <c r="CI31" s="674"/>
      <c r="CJ31" s="674"/>
      <c r="CK31" s="674"/>
      <c r="CL31" s="674"/>
      <c r="CM31" s="674"/>
      <c r="CN31" s="674"/>
      <c r="CO31" s="674"/>
      <c r="CP31" s="674"/>
      <c r="CQ31" s="675"/>
      <c r="CR31" s="640">
        <v>17778</v>
      </c>
      <c r="CS31" s="659"/>
      <c r="CT31" s="659"/>
      <c r="CU31" s="659"/>
      <c r="CV31" s="659"/>
      <c r="CW31" s="659"/>
      <c r="CX31" s="659"/>
      <c r="CY31" s="660"/>
      <c r="CZ31" s="643">
        <v>0.3</v>
      </c>
      <c r="DA31" s="661"/>
      <c r="DB31" s="661"/>
      <c r="DC31" s="662"/>
      <c r="DD31" s="646">
        <v>17778</v>
      </c>
      <c r="DE31" s="659"/>
      <c r="DF31" s="659"/>
      <c r="DG31" s="659"/>
      <c r="DH31" s="659"/>
      <c r="DI31" s="659"/>
      <c r="DJ31" s="659"/>
      <c r="DK31" s="660"/>
      <c r="DL31" s="646">
        <v>17778</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136</v>
      </c>
      <c r="S32" s="641"/>
      <c r="T32" s="641"/>
      <c r="U32" s="641"/>
      <c r="V32" s="641"/>
      <c r="W32" s="641"/>
      <c r="X32" s="641"/>
      <c r="Y32" s="642"/>
      <c r="Z32" s="677" t="s">
        <v>127</v>
      </c>
      <c r="AA32" s="677"/>
      <c r="AB32" s="677"/>
      <c r="AC32" s="677"/>
      <c r="AD32" s="678" t="s">
        <v>136</v>
      </c>
      <c r="AE32" s="678"/>
      <c r="AF32" s="678"/>
      <c r="AG32" s="678"/>
      <c r="AH32" s="678"/>
      <c r="AI32" s="678"/>
      <c r="AJ32" s="678"/>
      <c r="AK32" s="678"/>
      <c r="AL32" s="643" t="s">
        <v>238</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98.2</v>
      </c>
      <c r="BH32" s="659"/>
      <c r="BI32" s="659"/>
      <c r="BJ32" s="659"/>
      <c r="BK32" s="659"/>
      <c r="BL32" s="659"/>
      <c r="BM32" s="644">
        <v>97.2</v>
      </c>
      <c r="BN32" s="705"/>
      <c r="BO32" s="705"/>
      <c r="BP32" s="705"/>
      <c r="BQ32" s="683"/>
      <c r="BR32" s="713">
        <v>99</v>
      </c>
      <c r="BS32" s="659"/>
      <c r="BT32" s="659"/>
      <c r="BU32" s="659"/>
      <c r="BV32" s="659"/>
      <c r="BW32" s="659"/>
      <c r="BX32" s="644">
        <v>97.9</v>
      </c>
      <c r="BY32" s="705"/>
      <c r="BZ32" s="705"/>
      <c r="CA32" s="705"/>
      <c r="CB32" s="683"/>
      <c r="CD32" s="732"/>
      <c r="CE32" s="733"/>
      <c r="CF32" s="673" t="s">
        <v>316</v>
      </c>
      <c r="CG32" s="674"/>
      <c r="CH32" s="674"/>
      <c r="CI32" s="674"/>
      <c r="CJ32" s="674"/>
      <c r="CK32" s="674"/>
      <c r="CL32" s="674"/>
      <c r="CM32" s="674"/>
      <c r="CN32" s="674"/>
      <c r="CO32" s="674"/>
      <c r="CP32" s="674"/>
      <c r="CQ32" s="675"/>
      <c r="CR32" s="640">
        <v>1</v>
      </c>
      <c r="CS32" s="641"/>
      <c r="CT32" s="641"/>
      <c r="CU32" s="641"/>
      <c r="CV32" s="641"/>
      <c r="CW32" s="641"/>
      <c r="CX32" s="641"/>
      <c r="CY32" s="642"/>
      <c r="CZ32" s="643">
        <v>0</v>
      </c>
      <c r="DA32" s="661"/>
      <c r="DB32" s="661"/>
      <c r="DC32" s="662"/>
      <c r="DD32" s="646">
        <v>1</v>
      </c>
      <c r="DE32" s="641"/>
      <c r="DF32" s="641"/>
      <c r="DG32" s="641"/>
      <c r="DH32" s="641"/>
      <c r="DI32" s="641"/>
      <c r="DJ32" s="641"/>
      <c r="DK32" s="642"/>
      <c r="DL32" s="646">
        <v>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1188843</v>
      </c>
      <c r="S33" s="641"/>
      <c r="T33" s="641"/>
      <c r="U33" s="641"/>
      <c r="V33" s="641"/>
      <c r="W33" s="641"/>
      <c r="X33" s="641"/>
      <c r="Y33" s="642"/>
      <c r="Z33" s="677">
        <v>17.3</v>
      </c>
      <c r="AA33" s="677"/>
      <c r="AB33" s="677"/>
      <c r="AC33" s="677"/>
      <c r="AD33" s="678" t="s">
        <v>238</v>
      </c>
      <c r="AE33" s="678"/>
      <c r="AF33" s="678"/>
      <c r="AG33" s="678"/>
      <c r="AH33" s="678"/>
      <c r="AI33" s="678"/>
      <c r="AJ33" s="678"/>
      <c r="AK33" s="678"/>
      <c r="AL33" s="643" t="s">
        <v>136</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95.9</v>
      </c>
      <c r="BH33" s="625"/>
      <c r="BI33" s="625"/>
      <c r="BJ33" s="625"/>
      <c r="BK33" s="625"/>
      <c r="BL33" s="625"/>
      <c r="BM33" s="668">
        <v>93.1</v>
      </c>
      <c r="BN33" s="625"/>
      <c r="BO33" s="625"/>
      <c r="BP33" s="625"/>
      <c r="BQ33" s="689"/>
      <c r="BR33" s="704">
        <v>96.9</v>
      </c>
      <c r="BS33" s="625"/>
      <c r="BT33" s="625"/>
      <c r="BU33" s="625"/>
      <c r="BV33" s="625"/>
      <c r="BW33" s="625"/>
      <c r="BX33" s="668">
        <v>94.1</v>
      </c>
      <c r="BY33" s="625"/>
      <c r="BZ33" s="625"/>
      <c r="CA33" s="625"/>
      <c r="CB33" s="689"/>
      <c r="CD33" s="673" t="s">
        <v>319</v>
      </c>
      <c r="CE33" s="674"/>
      <c r="CF33" s="674"/>
      <c r="CG33" s="674"/>
      <c r="CH33" s="674"/>
      <c r="CI33" s="674"/>
      <c r="CJ33" s="674"/>
      <c r="CK33" s="674"/>
      <c r="CL33" s="674"/>
      <c r="CM33" s="674"/>
      <c r="CN33" s="674"/>
      <c r="CO33" s="674"/>
      <c r="CP33" s="674"/>
      <c r="CQ33" s="675"/>
      <c r="CR33" s="640">
        <v>3400683</v>
      </c>
      <c r="CS33" s="659"/>
      <c r="CT33" s="659"/>
      <c r="CU33" s="659"/>
      <c r="CV33" s="659"/>
      <c r="CW33" s="659"/>
      <c r="CX33" s="659"/>
      <c r="CY33" s="660"/>
      <c r="CZ33" s="643">
        <v>51.6</v>
      </c>
      <c r="DA33" s="661"/>
      <c r="DB33" s="661"/>
      <c r="DC33" s="662"/>
      <c r="DD33" s="646">
        <v>2180894</v>
      </c>
      <c r="DE33" s="659"/>
      <c r="DF33" s="659"/>
      <c r="DG33" s="659"/>
      <c r="DH33" s="659"/>
      <c r="DI33" s="659"/>
      <c r="DJ33" s="659"/>
      <c r="DK33" s="660"/>
      <c r="DL33" s="646">
        <v>1565229</v>
      </c>
      <c r="DM33" s="659"/>
      <c r="DN33" s="659"/>
      <c r="DO33" s="659"/>
      <c r="DP33" s="659"/>
      <c r="DQ33" s="659"/>
      <c r="DR33" s="659"/>
      <c r="DS33" s="659"/>
      <c r="DT33" s="659"/>
      <c r="DU33" s="659"/>
      <c r="DV33" s="660"/>
      <c r="DW33" s="643">
        <v>52.3</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76331</v>
      </c>
      <c r="S34" s="641"/>
      <c r="T34" s="641"/>
      <c r="U34" s="641"/>
      <c r="V34" s="641"/>
      <c r="W34" s="641"/>
      <c r="X34" s="641"/>
      <c r="Y34" s="642"/>
      <c r="Z34" s="677">
        <v>1.1000000000000001</v>
      </c>
      <c r="AA34" s="677"/>
      <c r="AB34" s="677"/>
      <c r="AC34" s="677"/>
      <c r="AD34" s="678" t="s">
        <v>238</v>
      </c>
      <c r="AE34" s="678"/>
      <c r="AF34" s="678"/>
      <c r="AG34" s="678"/>
      <c r="AH34" s="678"/>
      <c r="AI34" s="678"/>
      <c r="AJ34" s="678"/>
      <c r="AK34" s="678"/>
      <c r="AL34" s="643" t="s">
        <v>127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1398510</v>
      </c>
      <c r="CS34" s="641"/>
      <c r="CT34" s="641"/>
      <c r="CU34" s="641"/>
      <c r="CV34" s="641"/>
      <c r="CW34" s="641"/>
      <c r="CX34" s="641"/>
      <c r="CY34" s="642"/>
      <c r="CZ34" s="643">
        <v>21.2</v>
      </c>
      <c r="DA34" s="661"/>
      <c r="DB34" s="661"/>
      <c r="DC34" s="662"/>
      <c r="DD34" s="646">
        <v>741387</v>
      </c>
      <c r="DE34" s="641"/>
      <c r="DF34" s="641"/>
      <c r="DG34" s="641"/>
      <c r="DH34" s="641"/>
      <c r="DI34" s="641"/>
      <c r="DJ34" s="641"/>
      <c r="DK34" s="642"/>
      <c r="DL34" s="646">
        <v>630202</v>
      </c>
      <c r="DM34" s="641"/>
      <c r="DN34" s="641"/>
      <c r="DO34" s="641"/>
      <c r="DP34" s="641"/>
      <c r="DQ34" s="641"/>
      <c r="DR34" s="641"/>
      <c r="DS34" s="641"/>
      <c r="DT34" s="641"/>
      <c r="DU34" s="641"/>
      <c r="DV34" s="642"/>
      <c r="DW34" s="643">
        <v>21.1</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265994</v>
      </c>
      <c r="S35" s="641"/>
      <c r="T35" s="641"/>
      <c r="U35" s="641"/>
      <c r="V35" s="641"/>
      <c r="W35" s="641"/>
      <c r="X35" s="641"/>
      <c r="Y35" s="642"/>
      <c r="Z35" s="677">
        <v>3.9</v>
      </c>
      <c r="AA35" s="677"/>
      <c r="AB35" s="677"/>
      <c r="AC35" s="677"/>
      <c r="AD35" s="678" t="s">
        <v>238</v>
      </c>
      <c r="AE35" s="678"/>
      <c r="AF35" s="678"/>
      <c r="AG35" s="678"/>
      <c r="AH35" s="678"/>
      <c r="AI35" s="678"/>
      <c r="AJ35" s="678"/>
      <c r="AK35" s="678"/>
      <c r="AL35" s="643" t="s">
        <v>127</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295</v>
      </c>
      <c r="CS35" s="659"/>
      <c r="CT35" s="659"/>
      <c r="CU35" s="659"/>
      <c r="CV35" s="659"/>
      <c r="CW35" s="659"/>
      <c r="CX35" s="659"/>
      <c r="CY35" s="660"/>
      <c r="CZ35" s="643">
        <v>0</v>
      </c>
      <c r="DA35" s="661"/>
      <c r="DB35" s="661"/>
      <c r="DC35" s="662"/>
      <c r="DD35" s="646">
        <v>95</v>
      </c>
      <c r="DE35" s="659"/>
      <c r="DF35" s="659"/>
      <c r="DG35" s="659"/>
      <c r="DH35" s="659"/>
      <c r="DI35" s="659"/>
      <c r="DJ35" s="659"/>
      <c r="DK35" s="660"/>
      <c r="DL35" s="646" t="s">
        <v>127</v>
      </c>
      <c r="DM35" s="659"/>
      <c r="DN35" s="659"/>
      <c r="DO35" s="659"/>
      <c r="DP35" s="659"/>
      <c r="DQ35" s="659"/>
      <c r="DR35" s="659"/>
      <c r="DS35" s="659"/>
      <c r="DT35" s="659"/>
      <c r="DU35" s="659"/>
      <c r="DV35" s="660"/>
      <c r="DW35" s="643" t="s">
        <v>238</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578119</v>
      </c>
      <c r="S36" s="641"/>
      <c r="T36" s="641"/>
      <c r="U36" s="641"/>
      <c r="V36" s="641"/>
      <c r="W36" s="641"/>
      <c r="X36" s="641"/>
      <c r="Y36" s="642"/>
      <c r="Z36" s="677">
        <v>8.4</v>
      </c>
      <c r="AA36" s="677"/>
      <c r="AB36" s="677"/>
      <c r="AC36" s="677"/>
      <c r="AD36" s="678" t="s">
        <v>238</v>
      </c>
      <c r="AE36" s="678"/>
      <c r="AF36" s="678"/>
      <c r="AG36" s="678"/>
      <c r="AH36" s="678"/>
      <c r="AI36" s="678"/>
      <c r="AJ36" s="678"/>
      <c r="AK36" s="678"/>
      <c r="AL36" s="643" t="s">
        <v>127</v>
      </c>
      <c r="AM36" s="644"/>
      <c r="AN36" s="644"/>
      <c r="AO36" s="679"/>
      <c r="AP36" s="235"/>
      <c r="AQ36" s="692" t="s">
        <v>327</v>
      </c>
      <c r="AR36" s="693"/>
      <c r="AS36" s="693"/>
      <c r="AT36" s="693"/>
      <c r="AU36" s="693"/>
      <c r="AV36" s="693"/>
      <c r="AW36" s="693"/>
      <c r="AX36" s="693"/>
      <c r="AY36" s="694"/>
      <c r="AZ36" s="695">
        <v>784784</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-34</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875784</v>
      </c>
      <c r="CS36" s="641"/>
      <c r="CT36" s="641"/>
      <c r="CU36" s="641"/>
      <c r="CV36" s="641"/>
      <c r="CW36" s="641"/>
      <c r="CX36" s="641"/>
      <c r="CY36" s="642"/>
      <c r="CZ36" s="643">
        <v>13.3</v>
      </c>
      <c r="DA36" s="661"/>
      <c r="DB36" s="661"/>
      <c r="DC36" s="662"/>
      <c r="DD36" s="646">
        <v>749496</v>
      </c>
      <c r="DE36" s="641"/>
      <c r="DF36" s="641"/>
      <c r="DG36" s="641"/>
      <c r="DH36" s="641"/>
      <c r="DI36" s="641"/>
      <c r="DJ36" s="641"/>
      <c r="DK36" s="642"/>
      <c r="DL36" s="646">
        <v>546586</v>
      </c>
      <c r="DM36" s="641"/>
      <c r="DN36" s="641"/>
      <c r="DO36" s="641"/>
      <c r="DP36" s="641"/>
      <c r="DQ36" s="641"/>
      <c r="DR36" s="641"/>
      <c r="DS36" s="641"/>
      <c r="DT36" s="641"/>
      <c r="DU36" s="641"/>
      <c r="DV36" s="642"/>
      <c r="DW36" s="643">
        <v>18.3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256388</v>
      </c>
      <c r="S37" s="641"/>
      <c r="T37" s="641"/>
      <c r="U37" s="641"/>
      <c r="V37" s="641"/>
      <c r="W37" s="641"/>
      <c r="X37" s="641"/>
      <c r="Y37" s="642"/>
      <c r="Z37" s="677">
        <v>3.7</v>
      </c>
      <c r="AA37" s="677"/>
      <c r="AB37" s="677"/>
      <c r="AC37" s="677"/>
      <c r="AD37" s="678" t="s">
        <v>127</v>
      </c>
      <c r="AE37" s="678"/>
      <c r="AF37" s="678"/>
      <c r="AG37" s="678"/>
      <c r="AH37" s="678"/>
      <c r="AI37" s="678"/>
      <c r="AJ37" s="678"/>
      <c r="AK37" s="678"/>
      <c r="AL37" s="643" t="s">
        <v>127</v>
      </c>
      <c r="AM37" s="644"/>
      <c r="AN37" s="644"/>
      <c r="AO37" s="679"/>
      <c r="AQ37" s="680" t="s">
        <v>331</v>
      </c>
      <c r="AR37" s="681"/>
      <c r="AS37" s="681"/>
      <c r="AT37" s="681"/>
      <c r="AU37" s="681"/>
      <c r="AV37" s="681"/>
      <c r="AW37" s="681"/>
      <c r="AX37" s="681"/>
      <c r="AY37" s="682"/>
      <c r="AZ37" s="640">
        <v>209000</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-83892</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436661</v>
      </c>
      <c r="CS37" s="659"/>
      <c r="CT37" s="659"/>
      <c r="CU37" s="659"/>
      <c r="CV37" s="659"/>
      <c r="CW37" s="659"/>
      <c r="CX37" s="659"/>
      <c r="CY37" s="660"/>
      <c r="CZ37" s="643">
        <v>6.6</v>
      </c>
      <c r="DA37" s="661"/>
      <c r="DB37" s="661"/>
      <c r="DC37" s="662"/>
      <c r="DD37" s="646">
        <v>436661</v>
      </c>
      <c r="DE37" s="659"/>
      <c r="DF37" s="659"/>
      <c r="DG37" s="659"/>
      <c r="DH37" s="659"/>
      <c r="DI37" s="659"/>
      <c r="DJ37" s="659"/>
      <c r="DK37" s="660"/>
      <c r="DL37" s="646">
        <v>436661</v>
      </c>
      <c r="DM37" s="659"/>
      <c r="DN37" s="659"/>
      <c r="DO37" s="659"/>
      <c r="DP37" s="659"/>
      <c r="DQ37" s="659"/>
      <c r="DR37" s="659"/>
      <c r="DS37" s="659"/>
      <c r="DT37" s="659"/>
      <c r="DU37" s="659"/>
      <c r="DV37" s="660"/>
      <c r="DW37" s="643">
        <v>14.6</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141177</v>
      </c>
      <c r="S38" s="641"/>
      <c r="T38" s="641"/>
      <c r="U38" s="641"/>
      <c r="V38" s="641"/>
      <c r="W38" s="641"/>
      <c r="X38" s="641"/>
      <c r="Y38" s="642"/>
      <c r="Z38" s="677">
        <v>2.1</v>
      </c>
      <c r="AA38" s="677"/>
      <c r="AB38" s="677"/>
      <c r="AC38" s="677"/>
      <c r="AD38" s="678">
        <v>69</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t="s">
        <v>136</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1985</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575784</v>
      </c>
      <c r="CS38" s="641"/>
      <c r="CT38" s="641"/>
      <c r="CU38" s="641"/>
      <c r="CV38" s="641"/>
      <c r="CW38" s="641"/>
      <c r="CX38" s="641"/>
      <c r="CY38" s="642"/>
      <c r="CZ38" s="643">
        <v>8.6999999999999993</v>
      </c>
      <c r="DA38" s="661"/>
      <c r="DB38" s="661"/>
      <c r="DC38" s="662"/>
      <c r="DD38" s="646">
        <v>479418</v>
      </c>
      <c r="DE38" s="641"/>
      <c r="DF38" s="641"/>
      <c r="DG38" s="641"/>
      <c r="DH38" s="641"/>
      <c r="DI38" s="641"/>
      <c r="DJ38" s="641"/>
      <c r="DK38" s="642"/>
      <c r="DL38" s="646">
        <v>388441</v>
      </c>
      <c r="DM38" s="641"/>
      <c r="DN38" s="641"/>
      <c r="DO38" s="641"/>
      <c r="DP38" s="641"/>
      <c r="DQ38" s="641"/>
      <c r="DR38" s="641"/>
      <c r="DS38" s="641"/>
      <c r="DT38" s="641"/>
      <c r="DU38" s="641"/>
      <c r="DV38" s="642"/>
      <c r="DW38" s="643">
        <v>13</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318580</v>
      </c>
      <c r="S39" s="641"/>
      <c r="T39" s="641"/>
      <c r="U39" s="641"/>
      <c r="V39" s="641"/>
      <c r="W39" s="641"/>
      <c r="X39" s="641"/>
      <c r="Y39" s="642"/>
      <c r="Z39" s="677">
        <v>4.5999999999999996</v>
      </c>
      <c r="AA39" s="677"/>
      <c r="AB39" s="677"/>
      <c r="AC39" s="677"/>
      <c r="AD39" s="678" t="s">
        <v>127</v>
      </c>
      <c r="AE39" s="678"/>
      <c r="AF39" s="678"/>
      <c r="AG39" s="678"/>
      <c r="AH39" s="678"/>
      <c r="AI39" s="678"/>
      <c r="AJ39" s="678"/>
      <c r="AK39" s="678"/>
      <c r="AL39" s="643" t="s">
        <v>238</v>
      </c>
      <c r="AM39" s="644"/>
      <c r="AN39" s="644"/>
      <c r="AO39" s="679"/>
      <c r="AQ39" s="680" t="s">
        <v>339</v>
      </c>
      <c r="AR39" s="681"/>
      <c r="AS39" s="681"/>
      <c r="AT39" s="681"/>
      <c r="AU39" s="681"/>
      <c r="AV39" s="681"/>
      <c r="AW39" s="681"/>
      <c r="AX39" s="681"/>
      <c r="AY39" s="682"/>
      <c r="AZ39" s="640" t="s">
        <v>136</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3371</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549110</v>
      </c>
      <c r="CS39" s="659"/>
      <c r="CT39" s="659"/>
      <c r="CU39" s="659"/>
      <c r="CV39" s="659"/>
      <c r="CW39" s="659"/>
      <c r="CX39" s="659"/>
      <c r="CY39" s="660"/>
      <c r="CZ39" s="643">
        <v>8.3000000000000007</v>
      </c>
      <c r="DA39" s="661"/>
      <c r="DB39" s="661"/>
      <c r="DC39" s="662"/>
      <c r="DD39" s="646">
        <v>210498</v>
      </c>
      <c r="DE39" s="659"/>
      <c r="DF39" s="659"/>
      <c r="DG39" s="659"/>
      <c r="DH39" s="659"/>
      <c r="DI39" s="659"/>
      <c r="DJ39" s="659"/>
      <c r="DK39" s="660"/>
      <c r="DL39" s="646" t="s">
        <v>127</v>
      </c>
      <c r="DM39" s="659"/>
      <c r="DN39" s="659"/>
      <c r="DO39" s="659"/>
      <c r="DP39" s="659"/>
      <c r="DQ39" s="659"/>
      <c r="DR39" s="659"/>
      <c r="DS39" s="659"/>
      <c r="DT39" s="659"/>
      <c r="DU39" s="659"/>
      <c r="DV39" s="660"/>
      <c r="DW39" s="643" t="s">
        <v>238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127</v>
      </c>
      <c r="AA40" s="677"/>
      <c r="AB40" s="677"/>
      <c r="AC40" s="677"/>
      <c r="AD40" s="678" t="s">
        <v>136</v>
      </c>
      <c r="AE40" s="678"/>
      <c r="AF40" s="678"/>
      <c r="AG40" s="678"/>
      <c r="AH40" s="678"/>
      <c r="AI40" s="678"/>
      <c r="AJ40" s="678"/>
      <c r="AK40" s="678"/>
      <c r="AL40" s="643" t="s">
        <v>238</v>
      </c>
      <c r="AM40" s="644"/>
      <c r="AN40" s="644"/>
      <c r="AO40" s="679"/>
      <c r="AQ40" s="680" t="s">
        <v>343</v>
      </c>
      <c r="AR40" s="681"/>
      <c r="AS40" s="681"/>
      <c r="AT40" s="681"/>
      <c r="AU40" s="681"/>
      <c r="AV40" s="681"/>
      <c r="AW40" s="681"/>
      <c r="AX40" s="681"/>
      <c r="AY40" s="682"/>
      <c r="AZ40" s="640" t="s">
        <v>127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68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1200</v>
      </c>
      <c r="CS40" s="641"/>
      <c r="CT40" s="641"/>
      <c r="CU40" s="641"/>
      <c r="CV40" s="641"/>
      <c r="CW40" s="641"/>
      <c r="CX40" s="641"/>
      <c r="CY40" s="642"/>
      <c r="CZ40" s="643">
        <v>0</v>
      </c>
      <c r="DA40" s="661"/>
      <c r="DB40" s="661"/>
      <c r="DC40" s="662"/>
      <c r="DD40" s="646" t="s">
        <v>136</v>
      </c>
      <c r="DE40" s="641"/>
      <c r="DF40" s="641"/>
      <c r="DG40" s="641"/>
      <c r="DH40" s="641"/>
      <c r="DI40" s="641"/>
      <c r="DJ40" s="641"/>
      <c r="DK40" s="642"/>
      <c r="DL40" s="646" t="s">
        <v>136</v>
      </c>
      <c r="DM40" s="641"/>
      <c r="DN40" s="641"/>
      <c r="DO40" s="641"/>
      <c r="DP40" s="641"/>
      <c r="DQ40" s="641"/>
      <c r="DR40" s="641"/>
      <c r="DS40" s="641"/>
      <c r="DT40" s="641"/>
      <c r="DU40" s="641"/>
      <c r="DV40" s="642"/>
      <c r="DW40" s="643" t="s">
        <v>238</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86580</v>
      </c>
      <c r="S41" s="641"/>
      <c r="T41" s="641"/>
      <c r="U41" s="641"/>
      <c r="V41" s="641"/>
      <c r="W41" s="641"/>
      <c r="X41" s="641"/>
      <c r="Y41" s="642"/>
      <c r="Z41" s="677">
        <v>1.3</v>
      </c>
      <c r="AA41" s="677"/>
      <c r="AB41" s="677"/>
      <c r="AC41" s="677"/>
      <c r="AD41" s="678" t="s">
        <v>238</v>
      </c>
      <c r="AE41" s="678"/>
      <c r="AF41" s="678"/>
      <c r="AG41" s="678"/>
      <c r="AH41" s="678"/>
      <c r="AI41" s="678"/>
      <c r="AJ41" s="678"/>
      <c r="AK41" s="678"/>
      <c r="AL41" s="643" t="s">
        <v>127</v>
      </c>
      <c r="AM41" s="644"/>
      <c r="AN41" s="644"/>
      <c r="AO41" s="679"/>
      <c r="AQ41" s="680" t="s">
        <v>348</v>
      </c>
      <c r="AR41" s="681"/>
      <c r="AS41" s="681"/>
      <c r="AT41" s="681"/>
      <c r="AU41" s="681"/>
      <c r="AV41" s="681"/>
      <c r="AW41" s="681"/>
      <c r="AX41" s="681"/>
      <c r="AY41" s="682"/>
      <c r="AZ41" s="640">
        <v>215045</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127</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238</v>
      </c>
      <c r="CS41" s="659"/>
      <c r="CT41" s="659"/>
      <c r="CU41" s="659"/>
      <c r="CV41" s="659"/>
      <c r="CW41" s="659"/>
      <c r="CX41" s="659"/>
      <c r="CY41" s="660"/>
      <c r="CZ41" s="643" t="s">
        <v>238</v>
      </c>
      <c r="DA41" s="661"/>
      <c r="DB41" s="661"/>
      <c r="DC41" s="662"/>
      <c r="DD41" s="646" t="s">
        <v>238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6867183</v>
      </c>
      <c r="S42" s="663"/>
      <c r="T42" s="663"/>
      <c r="U42" s="663"/>
      <c r="V42" s="663"/>
      <c r="W42" s="663"/>
      <c r="X42" s="663"/>
      <c r="Y42" s="665"/>
      <c r="Z42" s="666">
        <v>100</v>
      </c>
      <c r="AA42" s="666"/>
      <c r="AB42" s="666"/>
      <c r="AC42" s="666"/>
      <c r="AD42" s="667">
        <v>2905115</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360739</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354</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1195125</v>
      </c>
      <c r="CS42" s="641"/>
      <c r="CT42" s="641"/>
      <c r="CU42" s="641"/>
      <c r="CV42" s="641"/>
      <c r="CW42" s="641"/>
      <c r="CX42" s="641"/>
      <c r="CY42" s="642"/>
      <c r="CZ42" s="643">
        <v>18.100000000000001</v>
      </c>
      <c r="DA42" s="644"/>
      <c r="DB42" s="644"/>
      <c r="DC42" s="645"/>
      <c r="DD42" s="646">
        <v>47286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t="s">
        <v>238</v>
      </c>
      <c r="CS43" s="659"/>
      <c r="CT43" s="659"/>
      <c r="CU43" s="659"/>
      <c r="CV43" s="659"/>
      <c r="CW43" s="659"/>
      <c r="CX43" s="659"/>
      <c r="CY43" s="660"/>
      <c r="CZ43" s="643" t="s">
        <v>238</v>
      </c>
      <c r="DA43" s="661"/>
      <c r="DB43" s="661"/>
      <c r="DC43" s="662"/>
      <c r="DD43" s="646" t="s">
        <v>127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1179700</v>
      </c>
      <c r="CS44" s="641"/>
      <c r="CT44" s="641"/>
      <c r="CU44" s="641"/>
      <c r="CV44" s="641"/>
      <c r="CW44" s="641"/>
      <c r="CX44" s="641"/>
      <c r="CY44" s="642"/>
      <c r="CZ44" s="643">
        <v>17.899999999999999</v>
      </c>
      <c r="DA44" s="644"/>
      <c r="DB44" s="644"/>
      <c r="DC44" s="645"/>
      <c r="DD44" s="646">
        <v>47043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1106902</v>
      </c>
      <c r="CS45" s="659"/>
      <c r="CT45" s="659"/>
      <c r="CU45" s="659"/>
      <c r="CV45" s="659"/>
      <c r="CW45" s="659"/>
      <c r="CX45" s="659"/>
      <c r="CY45" s="660"/>
      <c r="CZ45" s="643">
        <v>16.8</v>
      </c>
      <c r="DA45" s="661"/>
      <c r="DB45" s="661"/>
      <c r="DC45" s="662"/>
      <c r="DD45" s="646">
        <v>15232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72798</v>
      </c>
      <c r="CS46" s="641"/>
      <c r="CT46" s="641"/>
      <c r="CU46" s="641"/>
      <c r="CV46" s="641"/>
      <c r="CW46" s="641"/>
      <c r="CX46" s="641"/>
      <c r="CY46" s="642"/>
      <c r="CZ46" s="643">
        <v>1.1000000000000001</v>
      </c>
      <c r="DA46" s="644"/>
      <c r="DB46" s="644"/>
      <c r="DC46" s="645"/>
      <c r="DD46" s="646">
        <v>31811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15425</v>
      </c>
      <c r="CS47" s="659"/>
      <c r="CT47" s="659"/>
      <c r="CU47" s="659"/>
      <c r="CV47" s="659"/>
      <c r="CW47" s="659"/>
      <c r="CX47" s="659"/>
      <c r="CY47" s="660"/>
      <c r="CZ47" s="643">
        <v>0.2</v>
      </c>
      <c r="DA47" s="661"/>
      <c r="DB47" s="661"/>
      <c r="DC47" s="662"/>
      <c r="DD47" s="646">
        <v>243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238</v>
      </c>
      <c r="CS48" s="641"/>
      <c r="CT48" s="641"/>
      <c r="CU48" s="641"/>
      <c r="CV48" s="641"/>
      <c r="CW48" s="641"/>
      <c r="CX48" s="641"/>
      <c r="CY48" s="642"/>
      <c r="CZ48" s="643" t="s">
        <v>238</v>
      </c>
      <c r="DA48" s="644"/>
      <c r="DB48" s="644"/>
      <c r="DC48" s="645"/>
      <c r="DD48" s="646" t="s">
        <v>238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6586526</v>
      </c>
      <c r="CS49" s="625"/>
      <c r="CT49" s="625"/>
      <c r="CU49" s="625"/>
      <c r="CV49" s="625"/>
      <c r="CW49" s="625"/>
      <c r="CX49" s="625"/>
      <c r="CY49" s="626"/>
      <c r="CZ49" s="627">
        <v>100</v>
      </c>
      <c r="DA49" s="628"/>
      <c r="DB49" s="628"/>
      <c r="DC49" s="629"/>
      <c r="DD49" s="630">
        <v>3543269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hOpqh4nOkPIhgSaygagJVPKukW8RuOpOxFmFadpWI05Ko9VOAJLjeq36AOYuwomoRz5nja7yRd4Gk2pNFMDUQ==" saltValue="dAibkKO9S0DcPNV6Jl4p0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4" zoomScale="70" zoomScaleNormal="25" zoomScaleSheetLayoutView="70" workbookViewId="0">
      <selection activeCell="BP74" sqref="BP7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6867</v>
      </c>
      <c r="R7" s="1160"/>
      <c r="S7" s="1160"/>
      <c r="T7" s="1160"/>
      <c r="U7" s="1160"/>
      <c r="V7" s="1160">
        <v>6586</v>
      </c>
      <c r="W7" s="1160"/>
      <c r="X7" s="1160"/>
      <c r="Y7" s="1160"/>
      <c r="Z7" s="1160"/>
      <c r="AA7" s="1160">
        <v>281</v>
      </c>
      <c r="AB7" s="1160"/>
      <c r="AC7" s="1160"/>
      <c r="AD7" s="1160"/>
      <c r="AE7" s="1161"/>
      <c r="AF7" s="1162">
        <v>232</v>
      </c>
      <c r="AG7" s="1163"/>
      <c r="AH7" s="1163"/>
      <c r="AI7" s="1163"/>
      <c r="AJ7" s="1164"/>
      <c r="AK7" s="1146">
        <v>578</v>
      </c>
      <c r="AL7" s="1147"/>
      <c r="AM7" s="1147"/>
      <c r="AN7" s="1147"/>
      <c r="AO7" s="1147"/>
      <c r="AP7" s="1147">
        <v>2977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232</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1715</v>
      </c>
      <c r="R28" s="1109"/>
      <c r="S28" s="1109"/>
      <c r="T28" s="1109"/>
      <c r="U28" s="1109"/>
      <c r="V28" s="1109">
        <v>1715</v>
      </c>
      <c r="W28" s="1109"/>
      <c r="X28" s="1109"/>
      <c r="Y28" s="1109"/>
      <c r="Z28" s="1109"/>
      <c r="AA28" s="1109">
        <v>0</v>
      </c>
      <c r="AB28" s="1109"/>
      <c r="AC28" s="1109"/>
      <c r="AD28" s="1109"/>
      <c r="AE28" s="1110"/>
      <c r="AF28" s="1111">
        <v>0</v>
      </c>
      <c r="AG28" s="1109"/>
      <c r="AH28" s="1109"/>
      <c r="AI28" s="1109"/>
      <c r="AJ28" s="1112"/>
      <c r="AK28" s="1113">
        <v>215</v>
      </c>
      <c r="AL28" s="1101"/>
      <c r="AM28" s="1101"/>
      <c r="AN28" s="1101"/>
      <c r="AO28" s="1101"/>
      <c r="AP28" s="1101">
        <v>0</v>
      </c>
      <c r="AQ28" s="1101"/>
      <c r="AR28" s="1101"/>
      <c r="AS28" s="1101"/>
      <c r="AT28" s="1101"/>
      <c r="AU28" s="1101">
        <v>0</v>
      </c>
      <c r="AV28" s="1101"/>
      <c r="AW28" s="1101"/>
      <c r="AX28" s="1101"/>
      <c r="AY28" s="1101"/>
      <c r="AZ28" s="1102">
        <v>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93</v>
      </c>
      <c r="R29" s="1099"/>
      <c r="S29" s="1099"/>
      <c r="T29" s="1099"/>
      <c r="U29" s="1099"/>
      <c r="V29" s="1099">
        <v>93</v>
      </c>
      <c r="W29" s="1099"/>
      <c r="X29" s="1099"/>
      <c r="Y29" s="1099"/>
      <c r="Z29" s="1099"/>
      <c r="AA29" s="1099">
        <v>0</v>
      </c>
      <c r="AB29" s="1099"/>
      <c r="AC29" s="1099"/>
      <c r="AD29" s="1099"/>
      <c r="AE29" s="1100"/>
      <c r="AF29" s="1074">
        <v>0</v>
      </c>
      <c r="AG29" s="1075"/>
      <c r="AH29" s="1075"/>
      <c r="AI29" s="1075"/>
      <c r="AJ29" s="1076"/>
      <c r="AK29" s="1035">
        <v>39</v>
      </c>
      <c r="AL29" s="1026"/>
      <c r="AM29" s="1026"/>
      <c r="AN29" s="1026"/>
      <c r="AO29" s="1026"/>
      <c r="AP29" s="1026">
        <v>0</v>
      </c>
      <c r="AQ29" s="1026"/>
      <c r="AR29" s="1026"/>
      <c r="AS29" s="1026"/>
      <c r="AT29" s="1026"/>
      <c r="AU29" s="1026">
        <v>0</v>
      </c>
      <c r="AV29" s="1026"/>
      <c r="AW29" s="1026"/>
      <c r="AX29" s="1026"/>
      <c r="AY29" s="1026"/>
      <c r="AZ29" s="1097">
        <v>0</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376</v>
      </c>
      <c r="R30" s="1099"/>
      <c r="S30" s="1099"/>
      <c r="T30" s="1099"/>
      <c r="U30" s="1099"/>
      <c r="V30" s="1099">
        <v>393</v>
      </c>
      <c r="W30" s="1099"/>
      <c r="X30" s="1099"/>
      <c r="Y30" s="1099"/>
      <c r="Z30" s="1099"/>
      <c r="AA30" s="1099">
        <v>-17</v>
      </c>
      <c r="AB30" s="1099"/>
      <c r="AC30" s="1099"/>
      <c r="AD30" s="1099"/>
      <c r="AE30" s="1100"/>
      <c r="AF30" s="1074">
        <v>62</v>
      </c>
      <c r="AG30" s="1075"/>
      <c r="AH30" s="1075"/>
      <c r="AI30" s="1075"/>
      <c r="AJ30" s="1076"/>
      <c r="AK30" s="1035">
        <v>209</v>
      </c>
      <c r="AL30" s="1026"/>
      <c r="AM30" s="1026"/>
      <c r="AN30" s="1026"/>
      <c r="AO30" s="1026"/>
      <c r="AP30" s="1026">
        <v>1880</v>
      </c>
      <c r="AQ30" s="1026"/>
      <c r="AR30" s="1026"/>
      <c r="AS30" s="1026"/>
      <c r="AT30" s="1026"/>
      <c r="AU30" s="1026">
        <v>940</v>
      </c>
      <c r="AV30" s="1026"/>
      <c r="AW30" s="1026"/>
      <c r="AX30" s="1026"/>
      <c r="AY30" s="1026"/>
      <c r="AZ30" s="1097">
        <v>0</v>
      </c>
      <c r="BA30" s="1097"/>
      <c r="BB30" s="1097"/>
      <c r="BC30" s="1097"/>
      <c r="BD30" s="1097"/>
      <c r="BE30" s="1087" t="s">
        <v>405</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c r="C31" s="1093"/>
      <c r="D31" s="1093"/>
      <c r="E31" s="1093"/>
      <c r="F31" s="1093"/>
      <c r="G31" s="1093"/>
      <c r="H31" s="1093"/>
      <c r="I31" s="1093"/>
      <c r="J31" s="1093"/>
      <c r="K31" s="1093"/>
      <c r="L31" s="1093"/>
      <c r="M31" s="1093"/>
      <c r="N31" s="1093"/>
      <c r="O31" s="1093"/>
      <c r="P31" s="1094"/>
      <c r="Q31" s="1098"/>
      <c r="R31" s="1099"/>
      <c r="S31" s="1099"/>
      <c r="T31" s="1099"/>
      <c r="U31" s="1099"/>
      <c r="V31" s="1099"/>
      <c r="W31" s="1099"/>
      <c r="X31" s="1099"/>
      <c r="Y31" s="1099"/>
      <c r="Z31" s="1099"/>
      <c r="AA31" s="1099"/>
      <c r="AB31" s="1099"/>
      <c r="AC31" s="1099"/>
      <c r="AD31" s="1099"/>
      <c r="AE31" s="1100"/>
      <c r="AF31" s="1074"/>
      <c r="AG31" s="1075"/>
      <c r="AH31" s="1075"/>
      <c r="AI31" s="1075"/>
      <c r="AJ31" s="1076"/>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63</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394</v>
      </c>
      <c r="R66" s="1057"/>
      <c r="S66" s="1057"/>
      <c r="T66" s="1057"/>
      <c r="U66" s="1058"/>
      <c r="V66" s="1056" t="s">
        <v>395</v>
      </c>
      <c r="W66" s="1057"/>
      <c r="X66" s="1057"/>
      <c r="Y66" s="1057"/>
      <c r="Z66" s="1058"/>
      <c r="AA66" s="1056" t="s">
        <v>396</v>
      </c>
      <c r="AB66" s="1057"/>
      <c r="AC66" s="1057"/>
      <c r="AD66" s="1057"/>
      <c r="AE66" s="1058"/>
      <c r="AF66" s="1062" t="s">
        <v>397</v>
      </c>
      <c r="AG66" s="1063"/>
      <c r="AH66" s="1063"/>
      <c r="AI66" s="1063"/>
      <c r="AJ66" s="1064"/>
      <c r="AK66" s="1056" t="s">
        <v>398</v>
      </c>
      <c r="AL66" s="1051"/>
      <c r="AM66" s="1051"/>
      <c r="AN66" s="1051"/>
      <c r="AO66" s="1052"/>
      <c r="AP66" s="1056" t="s">
        <v>399</v>
      </c>
      <c r="AQ66" s="1057"/>
      <c r="AR66" s="1057"/>
      <c r="AS66" s="1057"/>
      <c r="AT66" s="1058"/>
      <c r="AU66" s="1056" t="s">
        <v>410</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568</v>
      </c>
      <c r="C68" s="1041"/>
      <c r="D68" s="1041"/>
      <c r="E68" s="1041"/>
      <c r="F68" s="1041"/>
      <c r="G68" s="1041"/>
      <c r="H68" s="1041"/>
      <c r="I68" s="1041"/>
      <c r="J68" s="1041"/>
      <c r="K68" s="1041"/>
      <c r="L68" s="1041"/>
      <c r="M68" s="1041"/>
      <c r="N68" s="1041"/>
      <c r="O68" s="1041"/>
      <c r="P68" s="1042"/>
      <c r="Q68" s="1043">
        <v>3132</v>
      </c>
      <c r="R68" s="1037"/>
      <c r="S68" s="1037"/>
      <c r="T68" s="1037"/>
      <c r="U68" s="1037"/>
      <c r="V68" s="1037">
        <v>3025</v>
      </c>
      <c r="W68" s="1037"/>
      <c r="X68" s="1037"/>
      <c r="Y68" s="1037"/>
      <c r="Z68" s="1037"/>
      <c r="AA68" s="1037">
        <v>107</v>
      </c>
      <c r="AB68" s="1037"/>
      <c r="AC68" s="1037"/>
      <c r="AD68" s="1037"/>
      <c r="AE68" s="1037"/>
      <c r="AF68" s="1037">
        <v>28</v>
      </c>
      <c r="AG68" s="1037"/>
      <c r="AH68" s="1037"/>
      <c r="AI68" s="1037"/>
      <c r="AJ68" s="1037"/>
      <c r="AK68" s="1037">
        <v>0</v>
      </c>
      <c r="AL68" s="1037"/>
      <c r="AM68" s="1037"/>
      <c r="AN68" s="1037"/>
      <c r="AO68" s="1037"/>
      <c r="AP68" s="1037">
        <v>118</v>
      </c>
      <c r="AQ68" s="1037"/>
      <c r="AR68" s="1037"/>
      <c r="AS68" s="1037"/>
      <c r="AT68" s="1037"/>
      <c r="AU68" s="1037">
        <v>11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569</v>
      </c>
      <c r="C69" s="1030"/>
      <c r="D69" s="1030"/>
      <c r="E69" s="1030"/>
      <c r="F69" s="1030"/>
      <c r="G69" s="1030"/>
      <c r="H69" s="1030"/>
      <c r="I69" s="1030"/>
      <c r="J69" s="1030"/>
      <c r="K69" s="1030"/>
      <c r="L69" s="1030"/>
      <c r="M69" s="1030"/>
      <c r="N69" s="1030"/>
      <c r="O69" s="1030"/>
      <c r="P69" s="1031"/>
      <c r="Q69" s="1032">
        <v>501</v>
      </c>
      <c r="R69" s="1026"/>
      <c r="S69" s="1026"/>
      <c r="T69" s="1026"/>
      <c r="U69" s="1026"/>
      <c r="V69" s="1026">
        <v>489</v>
      </c>
      <c r="W69" s="1026"/>
      <c r="X69" s="1026"/>
      <c r="Y69" s="1026"/>
      <c r="Z69" s="1026"/>
      <c r="AA69" s="1026">
        <v>12</v>
      </c>
      <c r="AB69" s="1026"/>
      <c r="AC69" s="1026"/>
      <c r="AD69" s="1026"/>
      <c r="AE69" s="1026"/>
      <c r="AF69" s="1026">
        <v>12</v>
      </c>
      <c r="AG69" s="1026"/>
      <c r="AH69" s="1026"/>
      <c r="AI69" s="1026"/>
      <c r="AJ69" s="1026"/>
      <c r="AK69" s="1026">
        <v>0</v>
      </c>
      <c r="AL69" s="1026"/>
      <c r="AM69" s="1026"/>
      <c r="AN69" s="1026"/>
      <c r="AO69" s="1026"/>
      <c r="AP69" s="1026">
        <v>720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570</v>
      </c>
      <c r="C70" s="1030"/>
      <c r="D70" s="1030"/>
      <c r="E70" s="1030"/>
      <c r="F70" s="1030"/>
      <c r="G70" s="1030"/>
      <c r="H70" s="1030"/>
      <c r="I70" s="1030"/>
      <c r="J70" s="1030"/>
      <c r="K70" s="1030"/>
      <c r="L70" s="1030"/>
      <c r="M70" s="1030"/>
      <c r="N70" s="1030"/>
      <c r="O70" s="1030"/>
      <c r="P70" s="1031"/>
      <c r="Q70" s="1032">
        <v>487</v>
      </c>
      <c r="R70" s="1026"/>
      <c r="S70" s="1026"/>
      <c r="T70" s="1026"/>
      <c r="U70" s="1026"/>
      <c r="V70" s="1026">
        <v>480</v>
      </c>
      <c r="W70" s="1026"/>
      <c r="X70" s="1026"/>
      <c r="Y70" s="1026"/>
      <c r="Z70" s="1026"/>
      <c r="AA70" s="1026">
        <v>7</v>
      </c>
      <c r="AB70" s="1026"/>
      <c r="AC70" s="1026"/>
      <c r="AD70" s="1026"/>
      <c r="AE70" s="1026"/>
      <c r="AF70" s="1026">
        <v>7</v>
      </c>
      <c r="AG70" s="1026"/>
      <c r="AH70" s="1026"/>
      <c r="AI70" s="1026"/>
      <c r="AJ70" s="1026"/>
      <c r="AK70" s="1026">
        <v>0</v>
      </c>
      <c r="AL70" s="1026"/>
      <c r="AM70" s="1026"/>
      <c r="AN70" s="1026"/>
      <c r="AO70" s="1026"/>
      <c r="AP70" s="1026">
        <v>226</v>
      </c>
      <c r="AQ70" s="1026"/>
      <c r="AR70" s="1026"/>
      <c r="AS70" s="1026"/>
      <c r="AT70" s="1026"/>
      <c r="AU70" s="1026">
        <v>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571</v>
      </c>
      <c r="C71" s="1030"/>
      <c r="D71" s="1030"/>
      <c r="E71" s="1030"/>
      <c r="F71" s="1030"/>
      <c r="G71" s="1030"/>
      <c r="H71" s="1030"/>
      <c r="I71" s="1030"/>
      <c r="J71" s="1030"/>
      <c r="K71" s="1030"/>
      <c r="L71" s="1030"/>
      <c r="M71" s="1030"/>
      <c r="N71" s="1030"/>
      <c r="O71" s="1030"/>
      <c r="P71" s="1031"/>
      <c r="Q71" s="1032">
        <v>9663</v>
      </c>
      <c r="R71" s="1026"/>
      <c r="S71" s="1026"/>
      <c r="T71" s="1026"/>
      <c r="U71" s="1026"/>
      <c r="V71" s="1026">
        <v>9392</v>
      </c>
      <c r="W71" s="1026"/>
      <c r="X71" s="1026"/>
      <c r="Y71" s="1026"/>
      <c r="Z71" s="1026"/>
      <c r="AA71" s="1026">
        <v>271</v>
      </c>
      <c r="AB71" s="1026"/>
      <c r="AC71" s="1026"/>
      <c r="AD71" s="1026"/>
      <c r="AE71" s="1026"/>
      <c r="AF71" s="1026">
        <v>271</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572</v>
      </c>
      <c r="C72" s="1030"/>
      <c r="D72" s="1030"/>
      <c r="E72" s="1030"/>
      <c r="F72" s="1030"/>
      <c r="G72" s="1030"/>
      <c r="H72" s="1030"/>
      <c r="I72" s="1030"/>
      <c r="J72" s="1030"/>
      <c r="K72" s="1030"/>
      <c r="L72" s="1030"/>
      <c r="M72" s="1030"/>
      <c r="N72" s="1030"/>
      <c r="O72" s="1030"/>
      <c r="P72" s="1031"/>
      <c r="Q72" s="1032">
        <v>201</v>
      </c>
      <c r="R72" s="1026"/>
      <c r="S72" s="1026"/>
      <c r="T72" s="1026"/>
      <c r="U72" s="1026"/>
      <c r="V72" s="1026">
        <v>199</v>
      </c>
      <c r="W72" s="1026"/>
      <c r="X72" s="1026"/>
      <c r="Y72" s="1026"/>
      <c r="Z72" s="1026"/>
      <c r="AA72" s="1026">
        <v>2</v>
      </c>
      <c r="AB72" s="1026"/>
      <c r="AC72" s="1026"/>
      <c r="AD72" s="1026"/>
      <c r="AE72" s="1026"/>
      <c r="AF72" s="1026">
        <v>2</v>
      </c>
      <c r="AG72" s="1026"/>
      <c r="AH72" s="1026"/>
      <c r="AI72" s="1026"/>
      <c r="AJ72" s="1026"/>
      <c r="AK72" s="1026">
        <v>0</v>
      </c>
      <c r="AL72" s="1026"/>
      <c r="AM72" s="1026"/>
      <c r="AN72" s="1026"/>
      <c r="AO72" s="1026"/>
      <c r="AP72" s="1026">
        <v>0</v>
      </c>
      <c r="AQ72" s="1026"/>
      <c r="AR72" s="1026"/>
      <c r="AS72" s="1026"/>
      <c r="AT72" s="1026"/>
      <c r="AU72" s="1026">
        <v>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573</v>
      </c>
      <c r="C73" s="1030"/>
      <c r="D73" s="1030"/>
      <c r="E73" s="1030"/>
      <c r="F73" s="1030"/>
      <c r="G73" s="1030"/>
      <c r="H73" s="1030"/>
      <c r="I73" s="1030"/>
      <c r="J73" s="1030"/>
      <c r="K73" s="1030"/>
      <c r="L73" s="1030"/>
      <c r="M73" s="1030"/>
      <c r="N73" s="1030"/>
      <c r="O73" s="1030"/>
      <c r="P73" s="1031"/>
      <c r="Q73" s="1032">
        <v>10</v>
      </c>
      <c r="R73" s="1026"/>
      <c r="S73" s="1026"/>
      <c r="T73" s="1026"/>
      <c r="U73" s="1026"/>
      <c r="V73" s="1026">
        <v>6</v>
      </c>
      <c r="W73" s="1026"/>
      <c r="X73" s="1026"/>
      <c r="Y73" s="1026"/>
      <c r="Z73" s="1026"/>
      <c r="AA73" s="1026">
        <v>4</v>
      </c>
      <c r="AB73" s="1026"/>
      <c r="AC73" s="1026"/>
      <c r="AD73" s="1026"/>
      <c r="AE73" s="1026"/>
      <c r="AF73" s="1026">
        <v>4</v>
      </c>
      <c r="AG73" s="1026"/>
      <c r="AH73" s="1026"/>
      <c r="AI73" s="1026"/>
      <c r="AJ73" s="1026"/>
      <c r="AK73" s="1026">
        <v>0</v>
      </c>
      <c r="AL73" s="1026"/>
      <c r="AM73" s="1026"/>
      <c r="AN73" s="1026"/>
      <c r="AO73" s="1026"/>
      <c r="AP73" s="1026">
        <v>0</v>
      </c>
      <c r="AQ73" s="1026"/>
      <c r="AR73" s="1026"/>
      <c r="AS73" s="1026"/>
      <c r="AT73" s="1026"/>
      <c r="AU73" s="1026">
        <v>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574</v>
      </c>
      <c r="C74" s="1030"/>
      <c r="D74" s="1030"/>
      <c r="E74" s="1030"/>
      <c r="F74" s="1030"/>
      <c r="G74" s="1030"/>
      <c r="H74" s="1030"/>
      <c r="I74" s="1030"/>
      <c r="J74" s="1030"/>
      <c r="K74" s="1030"/>
      <c r="L74" s="1030"/>
      <c r="M74" s="1030"/>
      <c r="N74" s="1030"/>
      <c r="O74" s="1030"/>
      <c r="P74" s="1031"/>
      <c r="Q74" s="1032">
        <v>838</v>
      </c>
      <c r="R74" s="1026"/>
      <c r="S74" s="1026"/>
      <c r="T74" s="1026"/>
      <c r="U74" s="1026"/>
      <c r="V74" s="1026">
        <v>799</v>
      </c>
      <c r="W74" s="1026"/>
      <c r="X74" s="1026"/>
      <c r="Y74" s="1026"/>
      <c r="Z74" s="1026"/>
      <c r="AA74" s="1026">
        <v>39</v>
      </c>
      <c r="AB74" s="1026"/>
      <c r="AC74" s="1026"/>
      <c r="AD74" s="1026"/>
      <c r="AE74" s="1026"/>
      <c r="AF74" s="1026">
        <v>39</v>
      </c>
      <c r="AG74" s="1026"/>
      <c r="AH74" s="1026"/>
      <c r="AI74" s="1026"/>
      <c r="AJ74" s="1026"/>
      <c r="AK74" s="1026">
        <v>9</v>
      </c>
      <c r="AL74" s="1026"/>
      <c r="AM74" s="1026"/>
      <c r="AN74" s="1026"/>
      <c r="AO74" s="1026"/>
      <c r="AP74" s="1026">
        <v>0</v>
      </c>
      <c r="AQ74" s="1026"/>
      <c r="AR74" s="1026"/>
      <c r="AS74" s="1026"/>
      <c r="AT74" s="1026"/>
      <c r="AU74" s="1026">
        <v>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575</v>
      </c>
      <c r="C75" s="1030"/>
      <c r="D75" s="1030"/>
      <c r="E75" s="1030"/>
      <c r="F75" s="1030"/>
      <c r="G75" s="1030"/>
      <c r="H75" s="1030"/>
      <c r="I75" s="1030"/>
      <c r="J75" s="1030"/>
      <c r="K75" s="1030"/>
      <c r="L75" s="1030"/>
      <c r="M75" s="1030"/>
      <c r="N75" s="1030"/>
      <c r="O75" s="1030"/>
      <c r="P75" s="1031"/>
      <c r="Q75" s="1033">
        <v>35224</v>
      </c>
      <c r="R75" s="1034"/>
      <c r="S75" s="1034"/>
      <c r="T75" s="1034"/>
      <c r="U75" s="1035"/>
      <c r="V75" s="1036">
        <v>34576</v>
      </c>
      <c r="W75" s="1034"/>
      <c r="X75" s="1034"/>
      <c r="Y75" s="1034"/>
      <c r="Z75" s="1035"/>
      <c r="AA75" s="1036">
        <v>648</v>
      </c>
      <c r="AB75" s="1034"/>
      <c r="AC75" s="1034"/>
      <c r="AD75" s="1034"/>
      <c r="AE75" s="1035"/>
      <c r="AF75" s="1036">
        <v>648</v>
      </c>
      <c r="AG75" s="1034"/>
      <c r="AH75" s="1034"/>
      <c r="AI75" s="1034"/>
      <c r="AJ75" s="1035"/>
      <c r="AK75" s="1026">
        <v>5102</v>
      </c>
      <c r="AL75" s="1026"/>
      <c r="AM75" s="1026"/>
      <c r="AN75" s="1026"/>
      <c r="AO75" s="1026"/>
      <c r="AP75" s="1026">
        <v>0</v>
      </c>
      <c r="AQ75" s="1026"/>
      <c r="AR75" s="1026"/>
      <c r="AS75" s="1026"/>
      <c r="AT75" s="1026"/>
      <c r="AU75" s="1026">
        <v>0</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576</v>
      </c>
      <c r="C76" s="1030"/>
      <c r="D76" s="1030"/>
      <c r="E76" s="1030"/>
      <c r="F76" s="1030"/>
      <c r="G76" s="1030"/>
      <c r="H76" s="1030"/>
      <c r="I76" s="1030"/>
      <c r="J76" s="1030"/>
      <c r="K76" s="1030"/>
      <c r="L76" s="1030"/>
      <c r="M76" s="1030"/>
      <c r="N76" s="1030"/>
      <c r="O76" s="1030"/>
      <c r="P76" s="1031"/>
      <c r="Q76" s="1033">
        <v>156</v>
      </c>
      <c r="R76" s="1034"/>
      <c r="S76" s="1034"/>
      <c r="T76" s="1034"/>
      <c r="U76" s="1035"/>
      <c r="V76" s="1036">
        <v>120</v>
      </c>
      <c r="W76" s="1034"/>
      <c r="X76" s="1034"/>
      <c r="Y76" s="1034"/>
      <c r="Z76" s="1035"/>
      <c r="AA76" s="1036">
        <v>36</v>
      </c>
      <c r="AB76" s="1034"/>
      <c r="AC76" s="1034"/>
      <c r="AD76" s="1034"/>
      <c r="AE76" s="1035"/>
      <c r="AF76" s="1036">
        <v>36</v>
      </c>
      <c r="AG76" s="1034"/>
      <c r="AH76" s="1034"/>
      <c r="AI76" s="1034"/>
      <c r="AJ76" s="1035"/>
      <c r="AK76" s="1026">
        <v>0</v>
      </c>
      <c r="AL76" s="1026"/>
      <c r="AM76" s="1026"/>
      <c r="AN76" s="1026"/>
      <c r="AO76" s="1026"/>
      <c r="AP76" s="1026">
        <v>0</v>
      </c>
      <c r="AQ76" s="1026"/>
      <c r="AR76" s="1026"/>
      <c r="AS76" s="1026"/>
      <c r="AT76" s="1026"/>
      <c r="AU76" s="1026">
        <v>0</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577</v>
      </c>
      <c r="C77" s="1030"/>
      <c r="D77" s="1030"/>
      <c r="E77" s="1030"/>
      <c r="F77" s="1030"/>
      <c r="G77" s="1030"/>
      <c r="H77" s="1030"/>
      <c r="I77" s="1030"/>
      <c r="J77" s="1030"/>
      <c r="K77" s="1030"/>
      <c r="L77" s="1030"/>
      <c r="M77" s="1030"/>
      <c r="N77" s="1030"/>
      <c r="O77" s="1030"/>
      <c r="P77" s="1031"/>
      <c r="Q77" s="1033">
        <v>150875</v>
      </c>
      <c r="R77" s="1034"/>
      <c r="S77" s="1034"/>
      <c r="T77" s="1034"/>
      <c r="U77" s="1035"/>
      <c r="V77" s="1036">
        <v>146866</v>
      </c>
      <c r="W77" s="1034"/>
      <c r="X77" s="1034"/>
      <c r="Y77" s="1034"/>
      <c r="Z77" s="1035"/>
      <c r="AA77" s="1036">
        <v>4009</v>
      </c>
      <c r="AB77" s="1034"/>
      <c r="AC77" s="1034"/>
      <c r="AD77" s="1034"/>
      <c r="AE77" s="1035"/>
      <c r="AF77" s="1036">
        <v>4009</v>
      </c>
      <c r="AG77" s="1034"/>
      <c r="AH77" s="1034"/>
      <c r="AI77" s="1034"/>
      <c r="AJ77" s="1035"/>
      <c r="AK77" s="1026">
        <v>2051</v>
      </c>
      <c r="AL77" s="1026"/>
      <c r="AM77" s="1026"/>
      <c r="AN77" s="1026"/>
      <c r="AO77" s="1026"/>
      <c r="AP77" s="1026">
        <v>0</v>
      </c>
      <c r="AQ77" s="1026"/>
      <c r="AR77" s="1026"/>
      <c r="AS77" s="1026"/>
      <c r="AT77" s="1026"/>
      <c r="AU77" s="1026">
        <v>0</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411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417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419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420</v>
      </c>
      <c r="AB109" s="949"/>
      <c r="AC109" s="949"/>
      <c r="AD109" s="949"/>
      <c r="AE109" s="950"/>
      <c r="AF109" s="951" t="s">
        <v>307</v>
      </c>
      <c r="AG109" s="949"/>
      <c r="AH109" s="949"/>
      <c r="AI109" s="949"/>
      <c r="AJ109" s="950"/>
      <c r="AK109" s="951" t="s">
        <v>306</v>
      </c>
      <c r="AL109" s="949"/>
      <c r="AM109" s="949"/>
      <c r="AN109" s="949"/>
      <c r="AO109" s="950"/>
      <c r="AP109" s="951" t="s">
        <v>421</v>
      </c>
      <c r="AQ109" s="949"/>
      <c r="AR109" s="949"/>
      <c r="AS109" s="949"/>
      <c r="AT109" s="980"/>
      <c r="AU109" s="948" t="s">
        <v>419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420</v>
      </c>
      <c r="BR109" s="949"/>
      <c r="BS109" s="949"/>
      <c r="BT109" s="949"/>
      <c r="BU109" s="950"/>
      <c r="BV109" s="951" t="s">
        <v>307</v>
      </c>
      <c r="BW109" s="949"/>
      <c r="BX109" s="949"/>
      <c r="BY109" s="949"/>
      <c r="BZ109" s="950"/>
      <c r="CA109" s="951" t="s">
        <v>306</v>
      </c>
      <c r="CB109" s="949"/>
      <c r="CC109" s="949"/>
      <c r="CD109" s="949"/>
      <c r="CE109" s="950"/>
      <c r="CF109" s="987" t="s">
        <v>421</v>
      </c>
      <c r="CG109" s="987"/>
      <c r="CH109" s="987"/>
      <c r="CI109" s="987"/>
      <c r="CJ109" s="987"/>
      <c r="CK109" s="951" t="s">
        <v>422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420</v>
      </c>
      <c r="DH109" s="949"/>
      <c r="DI109" s="949"/>
      <c r="DJ109" s="949"/>
      <c r="DK109" s="950"/>
      <c r="DL109" s="951" t="s">
        <v>307</v>
      </c>
      <c r="DM109" s="949"/>
      <c r="DN109" s="949"/>
      <c r="DO109" s="949"/>
      <c r="DP109" s="950"/>
      <c r="DQ109" s="951" t="s">
        <v>306</v>
      </c>
      <c r="DR109" s="949"/>
      <c r="DS109" s="949"/>
      <c r="DT109" s="949"/>
      <c r="DU109" s="950"/>
      <c r="DV109" s="951" t="s">
        <v>421</v>
      </c>
      <c r="DW109" s="949"/>
      <c r="DX109" s="949"/>
      <c r="DY109" s="949"/>
      <c r="DZ109" s="980"/>
    </row>
    <row r="110" spans="1:131" s="247" customFormat="1" ht="26.25" customHeight="1" x14ac:dyDescent="0.15">
      <c r="A110" s="851" t="s">
        <v>423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451432</v>
      </c>
      <c r="AB110" s="942"/>
      <c r="AC110" s="942"/>
      <c r="AD110" s="942"/>
      <c r="AE110" s="943"/>
      <c r="AF110" s="944">
        <v>423384</v>
      </c>
      <c r="AG110" s="942"/>
      <c r="AH110" s="942"/>
      <c r="AI110" s="942"/>
      <c r="AJ110" s="943"/>
      <c r="AK110" s="944">
        <v>383577</v>
      </c>
      <c r="AL110" s="942"/>
      <c r="AM110" s="942"/>
      <c r="AN110" s="942"/>
      <c r="AO110" s="943"/>
      <c r="AP110" s="945">
        <v>14.3</v>
      </c>
      <c r="AQ110" s="946"/>
      <c r="AR110" s="946"/>
      <c r="AS110" s="946"/>
      <c r="AT110" s="947"/>
      <c r="AU110" s="981" t="s">
        <v>73</v>
      </c>
      <c r="AV110" s="982"/>
      <c r="AW110" s="982"/>
      <c r="AX110" s="982"/>
      <c r="AY110" s="982"/>
      <c r="AZ110" s="907" t="s">
        <v>424</v>
      </c>
      <c r="BA110" s="852"/>
      <c r="BB110" s="852"/>
      <c r="BC110" s="852"/>
      <c r="BD110" s="852"/>
      <c r="BE110" s="852"/>
      <c r="BF110" s="852"/>
      <c r="BG110" s="852"/>
      <c r="BH110" s="852"/>
      <c r="BI110" s="852"/>
      <c r="BJ110" s="852"/>
      <c r="BK110" s="852"/>
      <c r="BL110" s="852"/>
      <c r="BM110" s="852"/>
      <c r="BN110" s="852"/>
      <c r="BO110" s="852"/>
      <c r="BP110" s="853"/>
      <c r="BQ110" s="908">
        <v>3084514</v>
      </c>
      <c r="BR110" s="889"/>
      <c r="BS110" s="889"/>
      <c r="BT110" s="889"/>
      <c r="BU110" s="889"/>
      <c r="BV110" s="889">
        <v>3023786</v>
      </c>
      <c r="BW110" s="889"/>
      <c r="BX110" s="889"/>
      <c r="BY110" s="889"/>
      <c r="BZ110" s="889"/>
      <c r="CA110" s="889">
        <v>2976567</v>
      </c>
      <c r="CB110" s="889"/>
      <c r="CC110" s="889"/>
      <c r="CD110" s="889"/>
      <c r="CE110" s="889"/>
      <c r="CF110" s="913">
        <v>111.2</v>
      </c>
      <c r="CG110" s="914"/>
      <c r="CH110" s="914"/>
      <c r="CI110" s="914"/>
      <c r="CJ110" s="914"/>
      <c r="CK110" s="977" t="s">
        <v>425</v>
      </c>
      <c r="CL110" s="863"/>
      <c r="CM110" s="938" t="s">
        <v>426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127</v>
      </c>
      <c r="DH110" s="889"/>
      <c r="DI110" s="889"/>
      <c r="DJ110" s="889"/>
      <c r="DK110" s="889"/>
      <c r="DL110" s="889" t="s">
        <v>391</v>
      </c>
      <c r="DM110" s="889"/>
      <c r="DN110" s="889"/>
      <c r="DO110" s="889"/>
      <c r="DP110" s="889"/>
      <c r="DQ110" s="889" t="s">
        <v>391</v>
      </c>
      <c r="DR110" s="889"/>
      <c r="DS110" s="889"/>
      <c r="DT110" s="889"/>
      <c r="DU110" s="889"/>
      <c r="DV110" s="890" t="s">
        <v>127</v>
      </c>
      <c r="DW110" s="890"/>
      <c r="DX110" s="890"/>
      <c r="DY110" s="890"/>
      <c r="DZ110" s="891"/>
    </row>
    <row r="111" spans="1:131" s="247" customFormat="1" ht="26.25" customHeight="1" x14ac:dyDescent="0.15">
      <c r="A111" s="818" t="s">
        <v>427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391</v>
      </c>
      <c r="AB111" s="970"/>
      <c r="AC111" s="970"/>
      <c r="AD111" s="970"/>
      <c r="AE111" s="971"/>
      <c r="AF111" s="972" t="s">
        <v>127</v>
      </c>
      <c r="AG111" s="970"/>
      <c r="AH111" s="970"/>
      <c r="AI111" s="970"/>
      <c r="AJ111" s="971"/>
      <c r="AK111" s="972" t="s">
        <v>127</v>
      </c>
      <c r="AL111" s="970"/>
      <c r="AM111" s="970"/>
      <c r="AN111" s="970"/>
      <c r="AO111" s="971"/>
      <c r="AP111" s="973" t="s">
        <v>127</v>
      </c>
      <c r="AQ111" s="974"/>
      <c r="AR111" s="974"/>
      <c r="AS111" s="974"/>
      <c r="AT111" s="975"/>
      <c r="AU111" s="983"/>
      <c r="AV111" s="984"/>
      <c r="AW111" s="984"/>
      <c r="AX111" s="984"/>
      <c r="AY111" s="984"/>
      <c r="AZ111" s="859" t="s">
        <v>428</v>
      </c>
      <c r="BA111" s="794"/>
      <c r="BB111" s="794"/>
      <c r="BC111" s="794"/>
      <c r="BD111" s="794"/>
      <c r="BE111" s="794"/>
      <c r="BF111" s="794"/>
      <c r="BG111" s="794"/>
      <c r="BH111" s="794"/>
      <c r="BI111" s="794"/>
      <c r="BJ111" s="794"/>
      <c r="BK111" s="794"/>
      <c r="BL111" s="794"/>
      <c r="BM111" s="794"/>
      <c r="BN111" s="794"/>
      <c r="BO111" s="794"/>
      <c r="BP111" s="795"/>
      <c r="BQ111" s="860">
        <v>68652</v>
      </c>
      <c r="BR111" s="861"/>
      <c r="BS111" s="861"/>
      <c r="BT111" s="861"/>
      <c r="BU111" s="861"/>
      <c r="BV111" s="861">
        <v>58479</v>
      </c>
      <c r="BW111" s="861"/>
      <c r="BX111" s="861"/>
      <c r="BY111" s="861"/>
      <c r="BZ111" s="861"/>
      <c r="CA111" s="861">
        <v>58479</v>
      </c>
      <c r="CB111" s="861"/>
      <c r="CC111" s="861"/>
      <c r="CD111" s="861"/>
      <c r="CE111" s="861"/>
      <c r="CF111" s="922">
        <v>2.2000000000000002</v>
      </c>
      <c r="CG111" s="923"/>
      <c r="CH111" s="923"/>
      <c r="CI111" s="923"/>
      <c r="CJ111" s="923"/>
      <c r="CK111" s="978"/>
      <c r="CL111" s="865"/>
      <c r="CM111" s="868" t="s">
        <v>429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127</v>
      </c>
      <c r="DH111" s="861"/>
      <c r="DI111" s="861"/>
      <c r="DJ111" s="861"/>
      <c r="DK111" s="861"/>
      <c r="DL111" s="861" t="s">
        <v>391</v>
      </c>
      <c r="DM111" s="861"/>
      <c r="DN111" s="861"/>
      <c r="DO111" s="861"/>
      <c r="DP111" s="861"/>
      <c r="DQ111" s="861" t="s">
        <v>127</v>
      </c>
      <c r="DR111" s="861"/>
      <c r="DS111" s="861"/>
      <c r="DT111" s="861"/>
      <c r="DU111" s="861"/>
      <c r="DV111" s="838" t="s">
        <v>127</v>
      </c>
      <c r="DW111" s="838"/>
      <c r="DX111" s="838"/>
      <c r="DY111" s="838"/>
      <c r="DZ111" s="839"/>
    </row>
    <row r="112" spans="1:131" s="247" customFormat="1" ht="26.25" customHeight="1" x14ac:dyDescent="0.15">
      <c r="A112" s="963" t="s">
        <v>430</v>
      </c>
      <c r="B112" s="964"/>
      <c r="C112" s="794" t="s">
        <v>431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432</v>
      </c>
      <c r="AB112" s="824"/>
      <c r="AC112" s="824"/>
      <c r="AD112" s="824"/>
      <c r="AE112" s="825"/>
      <c r="AF112" s="826" t="s">
        <v>127</v>
      </c>
      <c r="AG112" s="824"/>
      <c r="AH112" s="824"/>
      <c r="AI112" s="824"/>
      <c r="AJ112" s="825"/>
      <c r="AK112" s="826" t="s">
        <v>127</v>
      </c>
      <c r="AL112" s="824"/>
      <c r="AM112" s="824"/>
      <c r="AN112" s="824"/>
      <c r="AO112" s="825"/>
      <c r="AP112" s="871" t="s">
        <v>432</v>
      </c>
      <c r="AQ112" s="872"/>
      <c r="AR112" s="872"/>
      <c r="AS112" s="872"/>
      <c r="AT112" s="873"/>
      <c r="AU112" s="983"/>
      <c r="AV112" s="984"/>
      <c r="AW112" s="984"/>
      <c r="AX112" s="984"/>
      <c r="AY112" s="984"/>
      <c r="AZ112" s="859" t="s">
        <v>433</v>
      </c>
      <c r="BA112" s="794"/>
      <c r="BB112" s="794"/>
      <c r="BC112" s="794"/>
      <c r="BD112" s="794"/>
      <c r="BE112" s="794"/>
      <c r="BF112" s="794"/>
      <c r="BG112" s="794"/>
      <c r="BH112" s="794"/>
      <c r="BI112" s="794"/>
      <c r="BJ112" s="794"/>
      <c r="BK112" s="794"/>
      <c r="BL112" s="794"/>
      <c r="BM112" s="794"/>
      <c r="BN112" s="794"/>
      <c r="BO112" s="794"/>
      <c r="BP112" s="795"/>
      <c r="BQ112" s="860">
        <v>972040</v>
      </c>
      <c r="BR112" s="861"/>
      <c r="BS112" s="861"/>
      <c r="BT112" s="861"/>
      <c r="BU112" s="861"/>
      <c r="BV112" s="861">
        <v>957196</v>
      </c>
      <c r="BW112" s="861"/>
      <c r="BX112" s="861"/>
      <c r="BY112" s="861"/>
      <c r="BZ112" s="861"/>
      <c r="CA112" s="861">
        <v>939951</v>
      </c>
      <c r="CB112" s="861"/>
      <c r="CC112" s="861"/>
      <c r="CD112" s="861"/>
      <c r="CE112" s="861"/>
      <c r="CF112" s="922">
        <v>35.1</v>
      </c>
      <c r="CG112" s="923"/>
      <c r="CH112" s="923"/>
      <c r="CI112" s="923"/>
      <c r="CJ112" s="923"/>
      <c r="CK112" s="978"/>
      <c r="CL112" s="865"/>
      <c r="CM112" s="868" t="s">
        <v>434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68652</v>
      </c>
      <c r="DH112" s="861"/>
      <c r="DI112" s="861"/>
      <c r="DJ112" s="861"/>
      <c r="DK112" s="861"/>
      <c r="DL112" s="861">
        <v>57210</v>
      </c>
      <c r="DM112" s="861"/>
      <c r="DN112" s="861"/>
      <c r="DO112" s="861"/>
      <c r="DP112" s="861"/>
      <c r="DQ112" s="861">
        <v>57210</v>
      </c>
      <c r="DR112" s="861"/>
      <c r="DS112" s="861"/>
      <c r="DT112" s="861"/>
      <c r="DU112" s="861"/>
      <c r="DV112" s="838">
        <v>2.1</v>
      </c>
      <c r="DW112" s="838"/>
      <c r="DX112" s="838"/>
      <c r="DY112" s="838"/>
      <c r="DZ112" s="839"/>
    </row>
    <row r="113" spans="1:130" s="247" customFormat="1" ht="26.25" customHeight="1" x14ac:dyDescent="0.15">
      <c r="A113" s="965"/>
      <c r="B113" s="966"/>
      <c r="C113" s="794" t="s">
        <v>435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32000</v>
      </c>
      <c r="AB113" s="970"/>
      <c r="AC113" s="970"/>
      <c r="AD113" s="970"/>
      <c r="AE113" s="971"/>
      <c r="AF113" s="972">
        <v>30000</v>
      </c>
      <c r="AG113" s="970"/>
      <c r="AH113" s="970"/>
      <c r="AI113" s="970"/>
      <c r="AJ113" s="971"/>
      <c r="AK113" s="972">
        <v>76080</v>
      </c>
      <c r="AL113" s="970"/>
      <c r="AM113" s="970"/>
      <c r="AN113" s="970"/>
      <c r="AO113" s="971"/>
      <c r="AP113" s="973">
        <v>2.8</v>
      </c>
      <c r="AQ113" s="974"/>
      <c r="AR113" s="974"/>
      <c r="AS113" s="974"/>
      <c r="AT113" s="975"/>
      <c r="AU113" s="983"/>
      <c r="AV113" s="984"/>
      <c r="AW113" s="984"/>
      <c r="AX113" s="984"/>
      <c r="AY113" s="984"/>
      <c r="AZ113" s="859" t="s">
        <v>436</v>
      </c>
      <c r="BA113" s="794"/>
      <c r="BB113" s="794"/>
      <c r="BC113" s="794"/>
      <c r="BD113" s="794"/>
      <c r="BE113" s="794"/>
      <c r="BF113" s="794"/>
      <c r="BG113" s="794"/>
      <c r="BH113" s="794"/>
      <c r="BI113" s="794"/>
      <c r="BJ113" s="794"/>
      <c r="BK113" s="794"/>
      <c r="BL113" s="794"/>
      <c r="BM113" s="794"/>
      <c r="BN113" s="794"/>
      <c r="BO113" s="794"/>
      <c r="BP113" s="795"/>
      <c r="BQ113" s="860">
        <v>552530</v>
      </c>
      <c r="BR113" s="861"/>
      <c r="BS113" s="861"/>
      <c r="BT113" s="861"/>
      <c r="BU113" s="861"/>
      <c r="BV113" s="861">
        <v>482665</v>
      </c>
      <c r="BW113" s="861"/>
      <c r="BX113" s="861"/>
      <c r="BY113" s="861"/>
      <c r="BZ113" s="861"/>
      <c r="CA113" s="861">
        <v>421208</v>
      </c>
      <c r="CB113" s="861"/>
      <c r="CC113" s="861"/>
      <c r="CD113" s="861"/>
      <c r="CE113" s="861"/>
      <c r="CF113" s="922">
        <v>15.7</v>
      </c>
      <c r="CG113" s="923"/>
      <c r="CH113" s="923"/>
      <c r="CI113" s="923"/>
      <c r="CJ113" s="923"/>
      <c r="CK113" s="978"/>
      <c r="CL113" s="865"/>
      <c r="CM113" s="868" t="s">
        <v>437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432</v>
      </c>
      <c r="DM113" s="824"/>
      <c r="DN113" s="824"/>
      <c r="DO113" s="824"/>
      <c r="DP113" s="825"/>
      <c r="DQ113" s="826" t="s">
        <v>391</v>
      </c>
      <c r="DR113" s="824"/>
      <c r="DS113" s="824"/>
      <c r="DT113" s="824"/>
      <c r="DU113" s="825"/>
      <c r="DV113" s="871" t="s">
        <v>391</v>
      </c>
      <c r="DW113" s="872"/>
      <c r="DX113" s="872"/>
      <c r="DY113" s="872"/>
      <c r="DZ113" s="873"/>
    </row>
    <row r="114" spans="1:130" s="247" customFormat="1" ht="26.25" customHeight="1" x14ac:dyDescent="0.15">
      <c r="A114" s="965"/>
      <c r="B114" s="966"/>
      <c r="C114" s="794" t="s">
        <v>438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66846</v>
      </c>
      <c r="AB114" s="824"/>
      <c r="AC114" s="824"/>
      <c r="AD114" s="824"/>
      <c r="AE114" s="825"/>
      <c r="AF114" s="826">
        <v>82492</v>
      </c>
      <c r="AG114" s="824"/>
      <c r="AH114" s="824"/>
      <c r="AI114" s="824"/>
      <c r="AJ114" s="825"/>
      <c r="AK114" s="826">
        <v>81797</v>
      </c>
      <c r="AL114" s="824"/>
      <c r="AM114" s="824"/>
      <c r="AN114" s="824"/>
      <c r="AO114" s="825"/>
      <c r="AP114" s="871">
        <v>3.1</v>
      </c>
      <c r="AQ114" s="872"/>
      <c r="AR114" s="872"/>
      <c r="AS114" s="872"/>
      <c r="AT114" s="873"/>
      <c r="AU114" s="983"/>
      <c r="AV114" s="984"/>
      <c r="AW114" s="984"/>
      <c r="AX114" s="984"/>
      <c r="AY114" s="984"/>
      <c r="AZ114" s="859" t="s">
        <v>439</v>
      </c>
      <c r="BA114" s="794"/>
      <c r="BB114" s="794"/>
      <c r="BC114" s="794"/>
      <c r="BD114" s="794"/>
      <c r="BE114" s="794"/>
      <c r="BF114" s="794"/>
      <c r="BG114" s="794"/>
      <c r="BH114" s="794"/>
      <c r="BI114" s="794"/>
      <c r="BJ114" s="794"/>
      <c r="BK114" s="794"/>
      <c r="BL114" s="794"/>
      <c r="BM114" s="794"/>
      <c r="BN114" s="794"/>
      <c r="BO114" s="794"/>
      <c r="BP114" s="795"/>
      <c r="BQ114" s="860">
        <v>164629</v>
      </c>
      <c r="BR114" s="861"/>
      <c r="BS114" s="861"/>
      <c r="BT114" s="861"/>
      <c r="BU114" s="861"/>
      <c r="BV114" s="861">
        <v>158994</v>
      </c>
      <c r="BW114" s="861"/>
      <c r="BX114" s="861"/>
      <c r="BY114" s="861"/>
      <c r="BZ114" s="861"/>
      <c r="CA114" s="861">
        <v>91282</v>
      </c>
      <c r="CB114" s="861"/>
      <c r="CC114" s="861"/>
      <c r="CD114" s="861"/>
      <c r="CE114" s="861"/>
      <c r="CF114" s="922">
        <v>3.4</v>
      </c>
      <c r="CG114" s="923"/>
      <c r="CH114" s="923"/>
      <c r="CI114" s="923"/>
      <c r="CJ114" s="923"/>
      <c r="CK114" s="978"/>
      <c r="CL114" s="865"/>
      <c r="CM114" s="868" t="s">
        <v>440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391</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x14ac:dyDescent="0.15">
      <c r="A115" s="965"/>
      <c r="B115" s="966"/>
      <c r="C115" s="794" t="s">
        <v>441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11442</v>
      </c>
      <c r="AB115" s="970"/>
      <c r="AC115" s="970"/>
      <c r="AD115" s="970"/>
      <c r="AE115" s="971"/>
      <c r="AF115" s="972">
        <v>11442</v>
      </c>
      <c r="AG115" s="970"/>
      <c r="AH115" s="970"/>
      <c r="AI115" s="970"/>
      <c r="AJ115" s="971"/>
      <c r="AK115" s="972">
        <v>11442</v>
      </c>
      <c r="AL115" s="970"/>
      <c r="AM115" s="970"/>
      <c r="AN115" s="970"/>
      <c r="AO115" s="971"/>
      <c r="AP115" s="973">
        <v>0.4</v>
      </c>
      <c r="AQ115" s="974"/>
      <c r="AR115" s="974"/>
      <c r="AS115" s="974"/>
      <c r="AT115" s="975"/>
      <c r="AU115" s="983"/>
      <c r="AV115" s="984"/>
      <c r="AW115" s="984"/>
      <c r="AX115" s="984"/>
      <c r="AY115" s="984"/>
      <c r="AZ115" s="859" t="s">
        <v>442</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127</v>
      </c>
      <c r="BW115" s="861"/>
      <c r="BX115" s="861"/>
      <c r="BY115" s="861"/>
      <c r="BZ115" s="861"/>
      <c r="CA115" s="861" t="s">
        <v>127</v>
      </c>
      <c r="CB115" s="861"/>
      <c r="CC115" s="861"/>
      <c r="CD115" s="861"/>
      <c r="CE115" s="861"/>
      <c r="CF115" s="922" t="s">
        <v>127</v>
      </c>
      <c r="CG115" s="923"/>
      <c r="CH115" s="923"/>
      <c r="CI115" s="923"/>
      <c r="CJ115" s="923"/>
      <c r="CK115" s="978"/>
      <c r="CL115" s="865"/>
      <c r="CM115" s="859" t="s">
        <v>443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127</v>
      </c>
      <c r="DH115" s="824"/>
      <c r="DI115" s="824"/>
      <c r="DJ115" s="824"/>
      <c r="DK115" s="825"/>
      <c r="DL115" s="826" t="s">
        <v>127</v>
      </c>
      <c r="DM115" s="824"/>
      <c r="DN115" s="824"/>
      <c r="DO115" s="824"/>
      <c r="DP115" s="825"/>
      <c r="DQ115" s="826" t="s">
        <v>391</v>
      </c>
      <c r="DR115" s="824"/>
      <c r="DS115" s="824"/>
      <c r="DT115" s="824"/>
      <c r="DU115" s="825"/>
      <c r="DV115" s="871" t="s">
        <v>127</v>
      </c>
      <c r="DW115" s="872"/>
      <c r="DX115" s="872"/>
      <c r="DY115" s="872"/>
      <c r="DZ115" s="873"/>
    </row>
    <row r="116" spans="1:130" s="247" customFormat="1" ht="26.25" customHeight="1" x14ac:dyDescent="0.15">
      <c r="A116" s="967"/>
      <c r="B116" s="968"/>
      <c r="C116" s="927" t="s">
        <v>444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242</v>
      </c>
      <c r="AB116" s="824"/>
      <c r="AC116" s="824"/>
      <c r="AD116" s="824"/>
      <c r="AE116" s="825"/>
      <c r="AF116" s="826">
        <v>233</v>
      </c>
      <c r="AG116" s="824"/>
      <c r="AH116" s="824"/>
      <c r="AI116" s="824"/>
      <c r="AJ116" s="825"/>
      <c r="AK116" s="826">
        <v>1</v>
      </c>
      <c r="AL116" s="824"/>
      <c r="AM116" s="824"/>
      <c r="AN116" s="824"/>
      <c r="AO116" s="825"/>
      <c r="AP116" s="871">
        <v>0</v>
      </c>
      <c r="AQ116" s="872"/>
      <c r="AR116" s="872"/>
      <c r="AS116" s="872"/>
      <c r="AT116" s="873"/>
      <c r="AU116" s="983"/>
      <c r="AV116" s="984"/>
      <c r="AW116" s="984"/>
      <c r="AX116" s="984"/>
      <c r="AY116" s="984"/>
      <c r="AZ116" s="910" t="s">
        <v>445</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127</v>
      </c>
      <c r="BW116" s="861"/>
      <c r="BX116" s="861"/>
      <c r="BY116" s="861"/>
      <c r="BZ116" s="861"/>
      <c r="CA116" s="861" t="s">
        <v>127</v>
      </c>
      <c r="CB116" s="861"/>
      <c r="CC116" s="861"/>
      <c r="CD116" s="861"/>
      <c r="CE116" s="861"/>
      <c r="CF116" s="922" t="s">
        <v>391</v>
      </c>
      <c r="CG116" s="923"/>
      <c r="CH116" s="923"/>
      <c r="CI116" s="923"/>
      <c r="CJ116" s="923"/>
      <c r="CK116" s="978"/>
      <c r="CL116" s="865"/>
      <c r="CM116" s="868" t="s">
        <v>446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391</v>
      </c>
      <c r="DH116" s="824"/>
      <c r="DI116" s="824"/>
      <c r="DJ116" s="824"/>
      <c r="DK116" s="825"/>
      <c r="DL116" s="826" t="s">
        <v>127</v>
      </c>
      <c r="DM116" s="824"/>
      <c r="DN116" s="824"/>
      <c r="DO116" s="824"/>
      <c r="DP116" s="825"/>
      <c r="DQ116" s="826" t="s">
        <v>127</v>
      </c>
      <c r="DR116" s="824"/>
      <c r="DS116" s="824"/>
      <c r="DT116" s="824"/>
      <c r="DU116" s="825"/>
      <c r="DV116" s="871" t="s">
        <v>127</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447</v>
      </c>
      <c r="Z117" s="950"/>
      <c r="AA117" s="955">
        <v>561962</v>
      </c>
      <c r="AB117" s="956"/>
      <c r="AC117" s="956"/>
      <c r="AD117" s="956"/>
      <c r="AE117" s="957"/>
      <c r="AF117" s="958">
        <v>547551</v>
      </c>
      <c r="AG117" s="956"/>
      <c r="AH117" s="956"/>
      <c r="AI117" s="956"/>
      <c r="AJ117" s="957"/>
      <c r="AK117" s="958">
        <v>552897</v>
      </c>
      <c r="AL117" s="956"/>
      <c r="AM117" s="956"/>
      <c r="AN117" s="956"/>
      <c r="AO117" s="957"/>
      <c r="AP117" s="959"/>
      <c r="AQ117" s="960"/>
      <c r="AR117" s="960"/>
      <c r="AS117" s="960"/>
      <c r="AT117" s="961"/>
      <c r="AU117" s="983"/>
      <c r="AV117" s="984"/>
      <c r="AW117" s="984"/>
      <c r="AX117" s="984"/>
      <c r="AY117" s="984"/>
      <c r="AZ117" s="910" t="s">
        <v>448</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432</v>
      </c>
      <c r="BW117" s="861"/>
      <c r="BX117" s="861"/>
      <c r="BY117" s="861"/>
      <c r="BZ117" s="861"/>
      <c r="CA117" s="861" t="s">
        <v>127</v>
      </c>
      <c r="CB117" s="861"/>
      <c r="CC117" s="861"/>
      <c r="CD117" s="861"/>
      <c r="CE117" s="861"/>
      <c r="CF117" s="922" t="s">
        <v>127</v>
      </c>
      <c r="CG117" s="923"/>
      <c r="CH117" s="923"/>
      <c r="CI117" s="923"/>
      <c r="CJ117" s="923"/>
      <c r="CK117" s="978"/>
      <c r="CL117" s="865"/>
      <c r="CM117" s="868" t="s">
        <v>449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v>1269</v>
      </c>
      <c r="DM117" s="824"/>
      <c r="DN117" s="824"/>
      <c r="DO117" s="824"/>
      <c r="DP117" s="825"/>
      <c r="DQ117" s="826">
        <v>1269</v>
      </c>
      <c r="DR117" s="824"/>
      <c r="DS117" s="824"/>
      <c r="DT117" s="824"/>
      <c r="DU117" s="825"/>
      <c r="DV117" s="871">
        <v>0</v>
      </c>
      <c r="DW117" s="872"/>
      <c r="DX117" s="872"/>
      <c r="DY117" s="872"/>
      <c r="DZ117" s="873"/>
    </row>
    <row r="118" spans="1:130" s="247" customFormat="1" ht="26.25" customHeight="1" x14ac:dyDescent="0.15">
      <c r="A118" s="948" t="s">
        <v>422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420</v>
      </c>
      <c r="AB118" s="949"/>
      <c r="AC118" s="949"/>
      <c r="AD118" s="949"/>
      <c r="AE118" s="950"/>
      <c r="AF118" s="951" t="s">
        <v>307</v>
      </c>
      <c r="AG118" s="949"/>
      <c r="AH118" s="949"/>
      <c r="AI118" s="949"/>
      <c r="AJ118" s="950"/>
      <c r="AK118" s="951" t="s">
        <v>306</v>
      </c>
      <c r="AL118" s="949"/>
      <c r="AM118" s="949"/>
      <c r="AN118" s="949"/>
      <c r="AO118" s="950"/>
      <c r="AP118" s="952" t="s">
        <v>421</v>
      </c>
      <c r="AQ118" s="953"/>
      <c r="AR118" s="953"/>
      <c r="AS118" s="953"/>
      <c r="AT118" s="954"/>
      <c r="AU118" s="983"/>
      <c r="AV118" s="984"/>
      <c r="AW118" s="984"/>
      <c r="AX118" s="984"/>
      <c r="AY118" s="984"/>
      <c r="AZ118" s="926" t="s">
        <v>450</v>
      </c>
      <c r="BA118" s="927"/>
      <c r="BB118" s="927"/>
      <c r="BC118" s="927"/>
      <c r="BD118" s="927"/>
      <c r="BE118" s="927"/>
      <c r="BF118" s="927"/>
      <c r="BG118" s="927"/>
      <c r="BH118" s="927"/>
      <c r="BI118" s="927"/>
      <c r="BJ118" s="927"/>
      <c r="BK118" s="927"/>
      <c r="BL118" s="927"/>
      <c r="BM118" s="927"/>
      <c r="BN118" s="927"/>
      <c r="BO118" s="927"/>
      <c r="BP118" s="928"/>
      <c r="BQ118" s="929" t="s">
        <v>432</v>
      </c>
      <c r="BR118" s="892"/>
      <c r="BS118" s="892"/>
      <c r="BT118" s="892"/>
      <c r="BU118" s="892"/>
      <c r="BV118" s="892" t="s">
        <v>432</v>
      </c>
      <c r="BW118" s="892"/>
      <c r="BX118" s="892"/>
      <c r="BY118" s="892"/>
      <c r="BZ118" s="892"/>
      <c r="CA118" s="892" t="s">
        <v>432</v>
      </c>
      <c r="CB118" s="892"/>
      <c r="CC118" s="892"/>
      <c r="CD118" s="892"/>
      <c r="CE118" s="892"/>
      <c r="CF118" s="922" t="s">
        <v>432</v>
      </c>
      <c r="CG118" s="923"/>
      <c r="CH118" s="923"/>
      <c r="CI118" s="923"/>
      <c r="CJ118" s="923"/>
      <c r="CK118" s="978"/>
      <c r="CL118" s="865"/>
      <c r="CM118" s="868" t="s">
        <v>451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127</v>
      </c>
      <c r="DM118" s="824"/>
      <c r="DN118" s="824"/>
      <c r="DO118" s="824"/>
      <c r="DP118" s="825"/>
      <c r="DQ118" s="826" t="s">
        <v>432</v>
      </c>
      <c r="DR118" s="824"/>
      <c r="DS118" s="824"/>
      <c r="DT118" s="824"/>
      <c r="DU118" s="825"/>
      <c r="DV118" s="871" t="s">
        <v>432</v>
      </c>
      <c r="DW118" s="872"/>
      <c r="DX118" s="872"/>
      <c r="DY118" s="872"/>
      <c r="DZ118" s="873"/>
    </row>
    <row r="119" spans="1:130" s="247" customFormat="1" ht="26.25" customHeight="1" x14ac:dyDescent="0.15">
      <c r="A119" s="862" t="s">
        <v>425</v>
      </c>
      <c r="B119" s="863"/>
      <c r="C119" s="938" t="s">
        <v>426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391</v>
      </c>
      <c r="AB119" s="942"/>
      <c r="AC119" s="942"/>
      <c r="AD119" s="942"/>
      <c r="AE119" s="943"/>
      <c r="AF119" s="944" t="s">
        <v>432</v>
      </c>
      <c r="AG119" s="942"/>
      <c r="AH119" s="942"/>
      <c r="AI119" s="942"/>
      <c r="AJ119" s="943"/>
      <c r="AK119" s="944" t="s">
        <v>127</v>
      </c>
      <c r="AL119" s="942"/>
      <c r="AM119" s="942"/>
      <c r="AN119" s="942"/>
      <c r="AO119" s="943"/>
      <c r="AP119" s="945" t="s">
        <v>432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452</v>
      </c>
      <c r="BP119" s="925"/>
      <c r="BQ119" s="929">
        <v>4842365</v>
      </c>
      <c r="BR119" s="892"/>
      <c r="BS119" s="892"/>
      <c r="BT119" s="892"/>
      <c r="BU119" s="892"/>
      <c r="BV119" s="892">
        <v>4681120</v>
      </c>
      <c r="BW119" s="892"/>
      <c r="BX119" s="892"/>
      <c r="BY119" s="892"/>
      <c r="BZ119" s="892"/>
      <c r="CA119" s="892">
        <v>4487487</v>
      </c>
      <c r="CB119" s="892"/>
      <c r="CC119" s="892"/>
      <c r="CD119" s="892"/>
      <c r="CE119" s="892"/>
      <c r="CF119" s="790"/>
      <c r="CG119" s="791"/>
      <c r="CH119" s="791"/>
      <c r="CI119" s="791"/>
      <c r="CJ119" s="881"/>
      <c r="CK119" s="979"/>
      <c r="CL119" s="867"/>
      <c r="CM119" s="885" t="s">
        <v>453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432</v>
      </c>
      <c r="DH119" s="807"/>
      <c r="DI119" s="807"/>
      <c r="DJ119" s="807"/>
      <c r="DK119" s="808"/>
      <c r="DL119" s="809" t="s">
        <v>432</v>
      </c>
      <c r="DM119" s="807"/>
      <c r="DN119" s="807"/>
      <c r="DO119" s="807"/>
      <c r="DP119" s="808"/>
      <c r="DQ119" s="809" t="s">
        <v>432</v>
      </c>
      <c r="DR119" s="807"/>
      <c r="DS119" s="807"/>
      <c r="DT119" s="807"/>
      <c r="DU119" s="808"/>
      <c r="DV119" s="895" t="s">
        <v>127</v>
      </c>
      <c r="DW119" s="896"/>
      <c r="DX119" s="896"/>
      <c r="DY119" s="896"/>
      <c r="DZ119" s="897"/>
    </row>
    <row r="120" spans="1:130" s="247" customFormat="1" ht="26.25" customHeight="1" x14ac:dyDescent="0.15">
      <c r="A120" s="864"/>
      <c r="B120" s="865"/>
      <c r="C120" s="868" t="s">
        <v>429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391</v>
      </c>
      <c r="AB120" s="824"/>
      <c r="AC120" s="824"/>
      <c r="AD120" s="824"/>
      <c r="AE120" s="825"/>
      <c r="AF120" s="826" t="s">
        <v>391</v>
      </c>
      <c r="AG120" s="824"/>
      <c r="AH120" s="824"/>
      <c r="AI120" s="824"/>
      <c r="AJ120" s="825"/>
      <c r="AK120" s="826" t="s">
        <v>127</v>
      </c>
      <c r="AL120" s="824"/>
      <c r="AM120" s="824"/>
      <c r="AN120" s="824"/>
      <c r="AO120" s="825"/>
      <c r="AP120" s="871" t="s">
        <v>432</v>
      </c>
      <c r="AQ120" s="872"/>
      <c r="AR120" s="872"/>
      <c r="AS120" s="872"/>
      <c r="AT120" s="873"/>
      <c r="AU120" s="930" t="s">
        <v>454</v>
      </c>
      <c r="AV120" s="931"/>
      <c r="AW120" s="931"/>
      <c r="AX120" s="931"/>
      <c r="AY120" s="932"/>
      <c r="AZ120" s="907" t="s">
        <v>455</v>
      </c>
      <c r="BA120" s="852"/>
      <c r="BB120" s="852"/>
      <c r="BC120" s="852"/>
      <c r="BD120" s="852"/>
      <c r="BE120" s="852"/>
      <c r="BF120" s="852"/>
      <c r="BG120" s="852"/>
      <c r="BH120" s="852"/>
      <c r="BI120" s="852"/>
      <c r="BJ120" s="852"/>
      <c r="BK120" s="852"/>
      <c r="BL120" s="852"/>
      <c r="BM120" s="852"/>
      <c r="BN120" s="852"/>
      <c r="BO120" s="852"/>
      <c r="BP120" s="853"/>
      <c r="BQ120" s="908">
        <v>1420303</v>
      </c>
      <c r="BR120" s="889"/>
      <c r="BS120" s="889"/>
      <c r="BT120" s="889"/>
      <c r="BU120" s="889"/>
      <c r="BV120" s="889">
        <v>1766060</v>
      </c>
      <c r="BW120" s="889"/>
      <c r="BX120" s="889"/>
      <c r="BY120" s="889"/>
      <c r="BZ120" s="889"/>
      <c r="CA120" s="889">
        <v>1737051</v>
      </c>
      <c r="CB120" s="889"/>
      <c r="CC120" s="889"/>
      <c r="CD120" s="889"/>
      <c r="CE120" s="889"/>
      <c r="CF120" s="913">
        <v>64.900000000000006</v>
      </c>
      <c r="CG120" s="914"/>
      <c r="CH120" s="914"/>
      <c r="CI120" s="914"/>
      <c r="CJ120" s="914"/>
      <c r="CK120" s="915" t="s">
        <v>456</v>
      </c>
      <c r="CL120" s="899"/>
      <c r="CM120" s="899"/>
      <c r="CN120" s="899"/>
      <c r="CO120" s="900"/>
      <c r="CP120" s="919" t="s">
        <v>457</v>
      </c>
      <c r="CQ120" s="920"/>
      <c r="CR120" s="920"/>
      <c r="CS120" s="920"/>
      <c r="CT120" s="920"/>
      <c r="CU120" s="920"/>
      <c r="CV120" s="920"/>
      <c r="CW120" s="920"/>
      <c r="CX120" s="920"/>
      <c r="CY120" s="920"/>
      <c r="CZ120" s="920"/>
      <c r="DA120" s="920"/>
      <c r="DB120" s="920"/>
      <c r="DC120" s="920"/>
      <c r="DD120" s="920"/>
      <c r="DE120" s="920"/>
      <c r="DF120" s="921"/>
      <c r="DG120" s="908">
        <v>972040</v>
      </c>
      <c r="DH120" s="889"/>
      <c r="DI120" s="889"/>
      <c r="DJ120" s="889"/>
      <c r="DK120" s="889"/>
      <c r="DL120" s="889">
        <v>957196</v>
      </c>
      <c r="DM120" s="889"/>
      <c r="DN120" s="889"/>
      <c r="DO120" s="889"/>
      <c r="DP120" s="889"/>
      <c r="DQ120" s="889">
        <v>1041466</v>
      </c>
      <c r="DR120" s="889"/>
      <c r="DS120" s="889"/>
      <c r="DT120" s="889"/>
      <c r="DU120" s="889"/>
      <c r="DV120" s="890">
        <v>38.9</v>
      </c>
      <c r="DW120" s="890"/>
      <c r="DX120" s="890"/>
      <c r="DY120" s="890"/>
      <c r="DZ120" s="891"/>
    </row>
    <row r="121" spans="1:130" s="247" customFormat="1" ht="26.25" customHeight="1" x14ac:dyDescent="0.15">
      <c r="A121" s="864"/>
      <c r="B121" s="865"/>
      <c r="C121" s="910" t="s">
        <v>458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127</v>
      </c>
      <c r="AG121" s="824"/>
      <c r="AH121" s="824"/>
      <c r="AI121" s="824"/>
      <c r="AJ121" s="825"/>
      <c r="AK121" s="826" t="s">
        <v>432</v>
      </c>
      <c r="AL121" s="824"/>
      <c r="AM121" s="824"/>
      <c r="AN121" s="824"/>
      <c r="AO121" s="825"/>
      <c r="AP121" s="871" t="s">
        <v>432</v>
      </c>
      <c r="AQ121" s="872"/>
      <c r="AR121" s="872"/>
      <c r="AS121" s="872"/>
      <c r="AT121" s="873"/>
      <c r="AU121" s="933"/>
      <c r="AV121" s="934"/>
      <c r="AW121" s="934"/>
      <c r="AX121" s="934"/>
      <c r="AY121" s="935"/>
      <c r="AZ121" s="859" t="s">
        <v>459</v>
      </c>
      <c r="BA121" s="794"/>
      <c r="BB121" s="794"/>
      <c r="BC121" s="794"/>
      <c r="BD121" s="794"/>
      <c r="BE121" s="794"/>
      <c r="BF121" s="794"/>
      <c r="BG121" s="794"/>
      <c r="BH121" s="794"/>
      <c r="BI121" s="794"/>
      <c r="BJ121" s="794"/>
      <c r="BK121" s="794"/>
      <c r="BL121" s="794"/>
      <c r="BM121" s="794"/>
      <c r="BN121" s="794"/>
      <c r="BO121" s="794"/>
      <c r="BP121" s="795"/>
      <c r="BQ121" s="860" t="s">
        <v>432</v>
      </c>
      <c r="BR121" s="861"/>
      <c r="BS121" s="861"/>
      <c r="BT121" s="861"/>
      <c r="BU121" s="861"/>
      <c r="BV121" s="861">
        <v>152468</v>
      </c>
      <c r="BW121" s="861"/>
      <c r="BX121" s="861"/>
      <c r="BY121" s="861"/>
      <c r="BZ121" s="861"/>
      <c r="CA121" s="861">
        <v>148484</v>
      </c>
      <c r="CB121" s="861"/>
      <c r="CC121" s="861"/>
      <c r="CD121" s="861"/>
      <c r="CE121" s="861"/>
      <c r="CF121" s="922">
        <v>5.5</v>
      </c>
      <c r="CG121" s="923"/>
      <c r="CH121" s="923"/>
      <c r="CI121" s="923"/>
      <c r="CJ121" s="923"/>
      <c r="CK121" s="916"/>
      <c r="CL121" s="902"/>
      <c r="CM121" s="902"/>
      <c r="CN121" s="902"/>
      <c r="CO121" s="903"/>
      <c r="CP121" s="882" t="s">
        <v>460</v>
      </c>
      <c r="CQ121" s="883"/>
      <c r="CR121" s="883"/>
      <c r="CS121" s="883"/>
      <c r="CT121" s="883"/>
      <c r="CU121" s="883"/>
      <c r="CV121" s="883"/>
      <c r="CW121" s="883"/>
      <c r="CX121" s="883"/>
      <c r="CY121" s="883"/>
      <c r="CZ121" s="883"/>
      <c r="DA121" s="883"/>
      <c r="DB121" s="883"/>
      <c r="DC121" s="883"/>
      <c r="DD121" s="883"/>
      <c r="DE121" s="883"/>
      <c r="DF121" s="884"/>
      <c r="DG121" s="860" t="s">
        <v>127</v>
      </c>
      <c r="DH121" s="861"/>
      <c r="DI121" s="861"/>
      <c r="DJ121" s="861"/>
      <c r="DK121" s="861"/>
      <c r="DL121" s="861" t="s">
        <v>432</v>
      </c>
      <c r="DM121" s="861"/>
      <c r="DN121" s="861"/>
      <c r="DO121" s="861"/>
      <c r="DP121" s="861"/>
      <c r="DQ121" s="861" t="s">
        <v>127</v>
      </c>
      <c r="DR121" s="861"/>
      <c r="DS121" s="861"/>
      <c r="DT121" s="861"/>
      <c r="DU121" s="861"/>
      <c r="DV121" s="838" t="s">
        <v>127</v>
      </c>
      <c r="DW121" s="838"/>
      <c r="DX121" s="838"/>
      <c r="DY121" s="838"/>
      <c r="DZ121" s="839"/>
    </row>
    <row r="122" spans="1:130" s="247" customFormat="1" ht="26.25" customHeight="1" x14ac:dyDescent="0.15">
      <c r="A122" s="864"/>
      <c r="B122" s="865"/>
      <c r="C122" s="868" t="s">
        <v>440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432</v>
      </c>
      <c r="AB122" s="824"/>
      <c r="AC122" s="824"/>
      <c r="AD122" s="824"/>
      <c r="AE122" s="825"/>
      <c r="AF122" s="826" t="s">
        <v>127</v>
      </c>
      <c r="AG122" s="824"/>
      <c r="AH122" s="824"/>
      <c r="AI122" s="824"/>
      <c r="AJ122" s="825"/>
      <c r="AK122" s="826" t="s">
        <v>432</v>
      </c>
      <c r="AL122" s="824"/>
      <c r="AM122" s="824"/>
      <c r="AN122" s="824"/>
      <c r="AO122" s="825"/>
      <c r="AP122" s="871" t="s">
        <v>432</v>
      </c>
      <c r="AQ122" s="872"/>
      <c r="AR122" s="872"/>
      <c r="AS122" s="872"/>
      <c r="AT122" s="873"/>
      <c r="AU122" s="933"/>
      <c r="AV122" s="934"/>
      <c r="AW122" s="934"/>
      <c r="AX122" s="934"/>
      <c r="AY122" s="935"/>
      <c r="AZ122" s="926" t="s">
        <v>461</v>
      </c>
      <c r="BA122" s="927"/>
      <c r="BB122" s="927"/>
      <c r="BC122" s="927"/>
      <c r="BD122" s="927"/>
      <c r="BE122" s="927"/>
      <c r="BF122" s="927"/>
      <c r="BG122" s="927"/>
      <c r="BH122" s="927"/>
      <c r="BI122" s="927"/>
      <c r="BJ122" s="927"/>
      <c r="BK122" s="927"/>
      <c r="BL122" s="927"/>
      <c r="BM122" s="927"/>
      <c r="BN122" s="927"/>
      <c r="BO122" s="927"/>
      <c r="BP122" s="928"/>
      <c r="BQ122" s="929">
        <v>2964184</v>
      </c>
      <c r="BR122" s="892"/>
      <c r="BS122" s="892"/>
      <c r="BT122" s="892"/>
      <c r="BU122" s="892"/>
      <c r="BV122" s="892">
        <v>2956973</v>
      </c>
      <c r="BW122" s="892"/>
      <c r="BX122" s="892"/>
      <c r="BY122" s="892"/>
      <c r="BZ122" s="892"/>
      <c r="CA122" s="892">
        <v>2854822</v>
      </c>
      <c r="CB122" s="892"/>
      <c r="CC122" s="892"/>
      <c r="CD122" s="892"/>
      <c r="CE122" s="892"/>
      <c r="CF122" s="893">
        <v>106.7</v>
      </c>
      <c r="CG122" s="894"/>
      <c r="CH122" s="894"/>
      <c r="CI122" s="894"/>
      <c r="CJ122" s="894"/>
      <c r="CK122" s="916"/>
      <c r="CL122" s="902"/>
      <c r="CM122" s="902"/>
      <c r="CN122" s="902"/>
      <c r="CO122" s="903"/>
      <c r="CP122" s="882" t="s">
        <v>462</v>
      </c>
      <c r="CQ122" s="883"/>
      <c r="CR122" s="883"/>
      <c r="CS122" s="883"/>
      <c r="CT122" s="883"/>
      <c r="CU122" s="883"/>
      <c r="CV122" s="883"/>
      <c r="CW122" s="883"/>
      <c r="CX122" s="883"/>
      <c r="CY122" s="883"/>
      <c r="CZ122" s="883"/>
      <c r="DA122" s="883"/>
      <c r="DB122" s="883"/>
      <c r="DC122" s="883"/>
      <c r="DD122" s="883"/>
      <c r="DE122" s="883"/>
      <c r="DF122" s="884"/>
      <c r="DG122" s="860" t="s">
        <v>391</v>
      </c>
      <c r="DH122" s="861"/>
      <c r="DI122" s="861"/>
      <c r="DJ122" s="861"/>
      <c r="DK122" s="861"/>
      <c r="DL122" s="861" t="s">
        <v>391</v>
      </c>
      <c r="DM122" s="861"/>
      <c r="DN122" s="861"/>
      <c r="DO122" s="861"/>
      <c r="DP122" s="861"/>
      <c r="DQ122" s="861" t="s">
        <v>391</v>
      </c>
      <c r="DR122" s="861"/>
      <c r="DS122" s="861"/>
      <c r="DT122" s="861"/>
      <c r="DU122" s="861"/>
      <c r="DV122" s="838" t="s">
        <v>127</v>
      </c>
      <c r="DW122" s="838"/>
      <c r="DX122" s="838"/>
      <c r="DY122" s="838"/>
      <c r="DZ122" s="839"/>
    </row>
    <row r="123" spans="1:130" s="247" customFormat="1" ht="26.25" customHeight="1" x14ac:dyDescent="0.15">
      <c r="A123" s="864"/>
      <c r="B123" s="865"/>
      <c r="C123" s="868" t="s">
        <v>446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11442</v>
      </c>
      <c r="AB123" s="824"/>
      <c r="AC123" s="824"/>
      <c r="AD123" s="824"/>
      <c r="AE123" s="825"/>
      <c r="AF123" s="826">
        <v>11442</v>
      </c>
      <c r="AG123" s="824"/>
      <c r="AH123" s="824"/>
      <c r="AI123" s="824"/>
      <c r="AJ123" s="825"/>
      <c r="AK123" s="826">
        <v>11442</v>
      </c>
      <c r="AL123" s="824"/>
      <c r="AM123" s="824"/>
      <c r="AN123" s="824"/>
      <c r="AO123" s="825"/>
      <c r="AP123" s="871">
        <v>0.4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463</v>
      </c>
      <c r="BP123" s="925"/>
      <c r="BQ123" s="879">
        <v>4384487</v>
      </c>
      <c r="BR123" s="880"/>
      <c r="BS123" s="880"/>
      <c r="BT123" s="880"/>
      <c r="BU123" s="880"/>
      <c r="BV123" s="880">
        <v>4875501</v>
      </c>
      <c r="BW123" s="880"/>
      <c r="BX123" s="880"/>
      <c r="BY123" s="880"/>
      <c r="BZ123" s="880"/>
      <c r="CA123" s="880">
        <v>4740357</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449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127</v>
      </c>
      <c r="AL124" s="824"/>
      <c r="AM124" s="824"/>
      <c r="AN124" s="824"/>
      <c r="AO124" s="825"/>
      <c r="AP124" s="871" t="s">
        <v>127</v>
      </c>
      <c r="AQ124" s="872"/>
      <c r="AR124" s="872"/>
      <c r="AS124" s="872"/>
      <c r="AT124" s="873"/>
      <c r="AU124" s="874" t="s">
        <v>464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16.100000000000001</v>
      </c>
      <c r="BR124" s="878"/>
      <c r="BS124" s="878"/>
      <c r="BT124" s="878"/>
      <c r="BU124" s="878"/>
      <c r="BV124" s="878" t="s">
        <v>127</v>
      </c>
      <c r="BW124" s="878"/>
      <c r="BX124" s="878"/>
      <c r="BY124" s="878"/>
      <c r="BZ124" s="878"/>
      <c r="CA124" s="878" t="s">
        <v>127</v>
      </c>
      <c r="CB124" s="878"/>
      <c r="CC124" s="878"/>
      <c r="CD124" s="878"/>
      <c r="CE124" s="878"/>
      <c r="CF124" s="768"/>
      <c r="CG124" s="769"/>
      <c r="CH124" s="769"/>
      <c r="CI124" s="769"/>
      <c r="CJ124" s="909"/>
      <c r="CK124" s="917"/>
      <c r="CL124" s="917"/>
      <c r="CM124" s="917"/>
      <c r="CN124" s="917"/>
      <c r="CO124" s="918"/>
      <c r="CP124" s="882" t="s">
        <v>465</v>
      </c>
      <c r="CQ124" s="883"/>
      <c r="CR124" s="883"/>
      <c r="CS124" s="883"/>
      <c r="CT124" s="883"/>
      <c r="CU124" s="883"/>
      <c r="CV124" s="883"/>
      <c r="CW124" s="883"/>
      <c r="CX124" s="883"/>
      <c r="CY124" s="883"/>
      <c r="CZ124" s="883"/>
      <c r="DA124" s="883"/>
      <c r="DB124" s="883"/>
      <c r="DC124" s="883"/>
      <c r="DD124" s="883"/>
      <c r="DE124" s="883"/>
      <c r="DF124" s="884"/>
      <c r="DG124" s="806" t="s">
        <v>127</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x14ac:dyDescent="0.15">
      <c r="A125" s="864"/>
      <c r="B125" s="865"/>
      <c r="C125" s="868" t="s">
        <v>451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466</v>
      </c>
      <c r="CL125" s="899"/>
      <c r="CM125" s="899"/>
      <c r="CN125" s="899"/>
      <c r="CO125" s="900"/>
      <c r="CP125" s="907" t="s">
        <v>467</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127</v>
      </c>
      <c r="DR125" s="889"/>
      <c r="DS125" s="889"/>
      <c r="DT125" s="889"/>
      <c r="DU125" s="889"/>
      <c r="DV125" s="890" t="s">
        <v>127</v>
      </c>
      <c r="DW125" s="890"/>
      <c r="DX125" s="890"/>
      <c r="DY125" s="890"/>
      <c r="DZ125" s="891"/>
    </row>
    <row r="126" spans="1:130" s="247" customFormat="1" ht="26.25" customHeight="1" thickBot="1" x14ac:dyDescent="0.2">
      <c r="A126" s="864"/>
      <c r="B126" s="865"/>
      <c r="C126" s="868" t="s">
        <v>453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127</v>
      </c>
      <c r="AB126" s="824"/>
      <c r="AC126" s="824"/>
      <c r="AD126" s="824"/>
      <c r="AE126" s="825"/>
      <c r="AF126" s="826" t="s">
        <v>127</v>
      </c>
      <c r="AG126" s="824"/>
      <c r="AH126" s="824"/>
      <c r="AI126" s="824"/>
      <c r="AJ126" s="825"/>
      <c r="AK126" s="826" t="s">
        <v>127</v>
      </c>
      <c r="AL126" s="824"/>
      <c r="AM126" s="824"/>
      <c r="AN126" s="824"/>
      <c r="AO126" s="825"/>
      <c r="AP126" s="871" t="s">
        <v>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468</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x14ac:dyDescent="0.15">
      <c r="A127" s="866"/>
      <c r="B127" s="867"/>
      <c r="C127" s="885" t="s">
        <v>469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127</v>
      </c>
      <c r="AB127" s="824"/>
      <c r="AC127" s="824"/>
      <c r="AD127" s="824"/>
      <c r="AE127" s="825"/>
      <c r="AF127" s="826" t="s">
        <v>127</v>
      </c>
      <c r="AG127" s="824"/>
      <c r="AH127" s="824"/>
      <c r="AI127" s="824"/>
      <c r="AJ127" s="825"/>
      <c r="AK127" s="826" t="s">
        <v>127</v>
      </c>
      <c r="AL127" s="824"/>
      <c r="AM127" s="824"/>
      <c r="AN127" s="824"/>
      <c r="AO127" s="825"/>
      <c r="AP127" s="871" t="s">
        <v>127</v>
      </c>
      <c r="AQ127" s="872"/>
      <c r="AR127" s="872"/>
      <c r="AS127" s="872"/>
      <c r="AT127" s="873"/>
      <c r="AU127" s="283"/>
      <c r="AV127" s="283"/>
      <c r="AW127" s="283"/>
      <c r="AX127" s="888" t="s">
        <v>470</v>
      </c>
      <c r="AY127" s="856"/>
      <c r="AZ127" s="856"/>
      <c r="BA127" s="856"/>
      <c r="BB127" s="856"/>
      <c r="BC127" s="856"/>
      <c r="BD127" s="856"/>
      <c r="BE127" s="857"/>
      <c r="BF127" s="855" t="s">
        <v>471</v>
      </c>
      <c r="BG127" s="856"/>
      <c r="BH127" s="856"/>
      <c r="BI127" s="856"/>
      <c r="BJ127" s="856"/>
      <c r="BK127" s="856"/>
      <c r="BL127" s="857"/>
      <c r="BM127" s="855" t="s">
        <v>472</v>
      </c>
      <c r="BN127" s="856"/>
      <c r="BO127" s="856"/>
      <c r="BP127" s="856"/>
      <c r="BQ127" s="856"/>
      <c r="BR127" s="856"/>
      <c r="BS127" s="857"/>
      <c r="BT127" s="855" t="s">
        <v>473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474</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127</v>
      </c>
      <c r="DR127" s="861"/>
      <c r="DS127" s="861"/>
      <c r="DT127" s="861"/>
      <c r="DU127" s="861"/>
      <c r="DV127" s="838" t="s">
        <v>127</v>
      </c>
      <c r="DW127" s="838"/>
      <c r="DX127" s="838"/>
      <c r="DY127" s="838"/>
      <c r="DZ127" s="839"/>
    </row>
    <row r="128" spans="1:130" s="247" customFormat="1" ht="26.25" customHeight="1" thickBot="1" x14ac:dyDescent="0.2">
      <c r="A128" s="840" t="s">
        <v>475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476</v>
      </c>
      <c r="X128" s="842"/>
      <c r="Y128" s="842"/>
      <c r="Z128" s="843"/>
      <c r="AA128" s="844" t="s">
        <v>127</v>
      </c>
      <c r="AB128" s="845"/>
      <c r="AC128" s="845"/>
      <c r="AD128" s="845"/>
      <c r="AE128" s="846"/>
      <c r="AF128" s="847">
        <v>14714</v>
      </c>
      <c r="AG128" s="845"/>
      <c r="AH128" s="845"/>
      <c r="AI128" s="845"/>
      <c r="AJ128" s="846"/>
      <c r="AK128" s="847">
        <v>11383</v>
      </c>
      <c r="AL128" s="845"/>
      <c r="AM128" s="845"/>
      <c r="AN128" s="845"/>
      <c r="AO128" s="846"/>
      <c r="AP128" s="848"/>
      <c r="AQ128" s="849"/>
      <c r="AR128" s="849"/>
      <c r="AS128" s="849"/>
      <c r="AT128" s="850"/>
      <c r="AU128" s="283"/>
      <c r="AV128" s="283"/>
      <c r="AW128" s="283"/>
      <c r="AX128" s="851" t="s">
        <v>477</v>
      </c>
      <c r="AY128" s="852"/>
      <c r="AZ128" s="852"/>
      <c r="BA128" s="852"/>
      <c r="BB128" s="852"/>
      <c r="BC128" s="852"/>
      <c r="BD128" s="852"/>
      <c r="BE128" s="853"/>
      <c r="BF128" s="830" t="s">
        <v>127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478</v>
      </c>
      <c r="CQ128" s="772"/>
      <c r="CR128" s="772"/>
      <c r="CS128" s="772"/>
      <c r="CT128" s="772"/>
      <c r="CU128" s="772"/>
      <c r="CV128" s="772"/>
      <c r="CW128" s="772"/>
      <c r="CX128" s="772"/>
      <c r="CY128" s="772"/>
      <c r="CZ128" s="772"/>
      <c r="DA128" s="772"/>
      <c r="DB128" s="772"/>
      <c r="DC128" s="772"/>
      <c r="DD128" s="772"/>
      <c r="DE128" s="772"/>
      <c r="DF128" s="773"/>
      <c r="DG128" s="834" t="s">
        <v>127</v>
      </c>
      <c r="DH128" s="835"/>
      <c r="DI128" s="835"/>
      <c r="DJ128" s="835"/>
      <c r="DK128" s="835"/>
      <c r="DL128" s="835" t="s">
        <v>127</v>
      </c>
      <c r="DM128" s="835"/>
      <c r="DN128" s="835"/>
      <c r="DO128" s="835"/>
      <c r="DP128" s="835"/>
      <c r="DQ128" s="835" t="s">
        <v>127</v>
      </c>
      <c r="DR128" s="835"/>
      <c r="DS128" s="835"/>
      <c r="DT128" s="835"/>
      <c r="DU128" s="835"/>
      <c r="DV128" s="836" t="s">
        <v>127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479</v>
      </c>
      <c r="X129" s="821"/>
      <c r="Y129" s="821"/>
      <c r="Z129" s="822"/>
      <c r="AA129" s="823">
        <v>3109484</v>
      </c>
      <c r="AB129" s="824"/>
      <c r="AC129" s="824"/>
      <c r="AD129" s="824"/>
      <c r="AE129" s="825"/>
      <c r="AF129" s="826">
        <v>2998046</v>
      </c>
      <c r="AG129" s="824"/>
      <c r="AH129" s="824"/>
      <c r="AI129" s="824"/>
      <c r="AJ129" s="825"/>
      <c r="AK129" s="826">
        <v>2963071</v>
      </c>
      <c r="AL129" s="824"/>
      <c r="AM129" s="824"/>
      <c r="AN129" s="824"/>
      <c r="AO129" s="825"/>
      <c r="AP129" s="827"/>
      <c r="AQ129" s="828"/>
      <c r="AR129" s="828"/>
      <c r="AS129" s="828"/>
      <c r="AT129" s="829"/>
      <c r="AU129" s="285"/>
      <c r="AV129" s="285"/>
      <c r="AW129" s="285"/>
      <c r="AX129" s="793" t="s">
        <v>480</v>
      </c>
      <c r="AY129" s="794"/>
      <c r="AZ129" s="794"/>
      <c r="BA129" s="794"/>
      <c r="BB129" s="794"/>
      <c r="BC129" s="794"/>
      <c r="BD129" s="794"/>
      <c r="BE129" s="795"/>
      <c r="BF129" s="813" t="s">
        <v>127</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482</v>
      </c>
      <c r="X130" s="821"/>
      <c r="Y130" s="821"/>
      <c r="Z130" s="822"/>
      <c r="AA130" s="823">
        <v>282113</v>
      </c>
      <c r="AB130" s="824"/>
      <c r="AC130" s="824"/>
      <c r="AD130" s="824"/>
      <c r="AE130" s="825"/>
      <c r="AF130" s="826">
        <v>286939</v>
      </c>
      <c r="AG130" s="824"/>
      <c r="AH130" s="824"/>
      <c r="AI130" s="824"/>
      <c r="AJ130" s="825"/>
      <c r="AK130" s="826">
        <v>286337</v>
      </c>
      <c r="AL130" s="824"/>
      <c r="AM130" s="824"/>
      <c r="AN130" s="824"/>
      <c r="AO130" s="825"/>
      <c r="AP130" s="827"/>
      <c r="AQ130" s="828"/>
      <c r="AR130" s="828"/>
      <c r="AS130" s="828"/>
      <c r="AT130" s="829"/>
      <c r="AU130" s="285"/>
      <c r="AV130" s="285"/>
      <c r="AW130" s="285"/>
      <c r="AX130" s="793" t="s">
        <v>483</v>
      </c>
      <c r="AY130" s="794"/>
      <c r="AZ130" s="794"/>
      <c r="BA130" s="794"/>
      <c r="BB130" s="794"/>
      <c r="BC130" s="794"/>
      <c r="BD130" s="794"/>
      <c r="BE130" s="795"/>
      <c r="BF130" s="796">
        <v>9.5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484</v>
      </c>
      <c r="X131" s="804"/>
      <c r="Y131" s="804"/>
      <c r="Z131" s="805"/>
      <c r="AA131" s="806">
        <v>2827371</v>
      </c>
      <c r="AB131" s="807"/>
      <c r="AC131" s="807"/>
      <c r="AD131" s="807"/>
      <c r="AE131" s="808"/>
      <c r="AF131" s="809">
        <v>2711107</v>
      </c>
      <c r="AG131" s="807"/>
      <c r="AH131" s="807"/>
      <c r="AI131" s="807"/>
      <c r="AJ131" s="808"/>
      <c r="AK131" s="809">
        <v>2676734</v>
      </c>
      <c r="AL131" s="807"/>
      <c r="AM131" s="807"/>
      <c r="AN131" s="807"/>
      <c r="AO131" s="808"/>
      <c r="AP131" s="810"/>
      <c r="AQ131" s="811"/>
      <c r="AR131" s="811"/>
      <c r="AS131" s="811"/>
      <c r="AT131" s="812"/>
      <c r="AU131" s="285"/>
      <c r="AV131" s="285"/>
      <c r="AW131" s="285"/>
      <c r="AX131" s="771" t="s">
        <v>485</v>
      </c>
      <c r="AY131" s="772"/>
      <c r="AZ131" s="772"/>
      <c r="BA131" s="772"/>
      <c r="BB131" s="772"/>
      <c r="BC131" s="772"/>
      <c r="BD131" s="772"/>
      <c r="BE131" s="773"/>
      <c r="BF131" s="774" t="s">
        <v>127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487</v>
      </c>
      <c r="W132" s="784"/>
      <c r="X132" s="784"/>
      <c r="Y132" s="784"/>
      <c r="Z132" s="785"/>
      <c r="AA132" s="786">
        <v>9.897852104</v>
      </c>
      <c r="AB132" s="787"/>
      <c r="AC132" s="787"/>
      <c r="AD132" s="787"/>
      <c r="AE132" s="788"/>
      <c r="AF132" s="789">
        <v>9.0700219499999992</v>
      </c>
      <c r="AG132" s="787"/>
      <c r="AH132" s="787"/>
      <c r="AI132" s="787"/>
      <c r="AJ132" s="788"/>
      <c r="AK132" s="789">
        <v>9.5331474850000006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488</v>
      </c>
      <c r="W133" s="763"/>
      <c r="X133" s="763"/>
      <c r="Y133" s="763"/>
      <c r="Z133" s="764"/>
      <c r="AA133" s="765">
        <v>9.9</v>
      </c>
      <c r="AB133" s="766"/>
      <c r="AC133" s="766"/>
      <c r="AD133" s="766"/>
      <c r="AE133" s="767"/>
      <c r="AF133" s="765">
        <v>9.5</v>
      </c>
      <c r="AG133" s="766"/>
      <c r="AH133" s="766"/>
      <c r="AI133" s="766"/>
      <c r="AJ133" s="767"/>
      <c r="AK133" s="765">
        <v>9.5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VYsyCkXvICxGM9Wdld1KS1gfuCc1VLv9KC9zxSiGzfeUw4wiCkpnY4zu5VmA4ho77hau1AmpFnhbHZa9zmDDg==" saltValue="gvupGSoIuJ4Fff6ET6JB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19" zoomScaleNormal="85" zoomScaleSheetLayoutView="100" workbookViewId="0">
      <selection activeCell="CN51" sqref="CN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mHTu15PfJAPo8/iML6BvfVrZLqq+fs9oFCww6Ba2ZTEM47HEwasHRx5aLTg1M0FyXkwKxdKwuJe3bOj1d5UsA==" saltValue="Dn6Ut2XKyeXvH5EfGwSP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J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8wePXw0POms+UNMxltXjji4zO5LvokGlphZXJ26OCUOnk+XyVjFZ8Hk6vPzfix8hqU/gcWNp1YJ2gveRNvLzA==" saltValue="XHfXMY1/WIj7/Z+LlL8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N41" workbookViewId="0">
      <selection activeCell="AM65" sqref="AM6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497</v>
      </c>
      <c r="AL9" s="1193"/>
      <c r="AM9" s="1193"/>
      <c r="AN9" s="1194"/>
      <c r="AO9" s="313">
        <v>888249</v>
      </c>
      <c r="AP9" s="313">
        <v>94898</v>
      </c>
      <c r="AQ9" s="314">
        <v>140211</v>
      </c>
      <c r="AR9" s="315">
        <v>-32.299999999999997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498</v>
      </c>
      <c r="AL10" s="1193"/>
      <c r="AM10" s="1193"/>
      <c r="AN10" s="1194"/>
      <c r="AO10" s="316">
        <v>256349</v>
      </c>
      <c r="AP10" s="316">
        <v>27388</v>
      </c>
      <c r="AQ10" s="317">
        <v>17469</v>
      </c>
      <c r="AR10" s="318">
        <v>56.8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499</v>
      </c>
      <c r="AL11" s="1193"/>
      <c r="AM11" s="1193"/>
      <c r="AN11" s="1194"/>
      <c r="AO11" s="316">
        <v>196341</v>
      </c>
      <c r="AP11" s="316">
        <v>20977</v>
      </c>
      <c r="AQ11" s="317">
        <v>23430</v>
      </c>
      <c r="AR11" s="318">
        <v>-10.5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500</v>
      </c>
      <c r="AL12" s="1193"/>
      <c r="AM12" s="1193"/>
      <c r="AN12" s="1194"/>
      <c r="AO12" s="316" t="s">
        <v>501</v>
      </c>
      <c r="AP12" s="316" t="s">
        <v>501</v>
      </c>
      <c r="AQ12" s="317">
        <v>2927</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502</v>
      </c>
      <c r="AL13" s="1193"/>
      <c r="AM13" s="1193"/>
      <c r="AN13" s="1194"/>
      <c r="AO13" s="316" t="s">
        <v>501</v>
      </c>
      <c r="AP13" s="316" t="s">
        <v>501</v>
      </c>
      <c r="AQ13" s="317" t="s">
        <v>501</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503</v>
      </c>
      <c r="AL14" s="1193"/>
      <c r="AM14" s="1193"/>
      <c r="AN14" s="1194"/>
      <c r="AO14" s="316" t="s">
        <v>501</v>
      </c>
      <c r="AP14" s="316" t="s">
        <v>501</v>
      </c>
      <c r="AQ14" s="317">
        <v>6472</v>
      </c>
      <c r="AR14" s="318" t="s">
        <v>501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504</v>
      </c>
      <c r="AL15" s="1193"/>
      <c r="AM15" s="1193"/>
      <c r="AN15" s="1194"/>
      <c r="AO15" s="316" t="s">
        <v>501</v>
      </c>
      <c r="AP15" s="316" t="s">
        <v>501</v>
      </c>
      <c r="AQ15" s="317">
        <v>3599</v>
      </c>
      <c r="AR15" s="318" t="s">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505</v>
      </c>
      <c r="AL16" s="1196"/>
      <c r="AM16" s="1196"/>
      <c r="AN16" s="1197"/>
      <c r="AO16" s="316">
        <v>-102261</v>
      </c>
      <c r="AP16" s="316">
        <v>-10925</v>
      </c>
      <c r="AQ16" s="317">
        <v>-14458</v>
      </c>
      <c r="AR16" s="318">
        <v>-24.4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1238678</v>
      </c>
      <c r="AP17" s="316">
        <v>132337</v>
      </c>
      <c r="AQ17" s="317">
        <v>179649</v>
      </c>
      <c r="AR17" s="318">
        <v>-26.3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510</v>
      </c>
      <c r="AL21" s="1190"/>
      <c r="AM21" s="1190"/>
      <c r="AN21" s="1191"/>
      <c r="AO21" s="328">
        <v>11.65</v>
      </c>
      <c r="AP21" s="329">
        <v>16.079999999999998</v>
      </c>
      <c r="AQ21" s="330">
        <v>-4.43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511</v>
      </c>
      <c r="AL22" s="1190"/>
      <c r="AM22" s="1190"/>
      <c r="AN22" s="1191"/>
      <c r="AO22" s="333">
        <v>91.5</v>
      </c>
      <c r="AP22" s="334">
        <v>96</v>
      </c>
      <c r="AQ22" s="335">
        <v>-4.5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515</v>
      </c>
      <c r="AL32" s="1181"/>
      <c r="AM32" s="1181"/>
      <c r="AN32" s="1182"/>
      <c r="AO32" s="343">
        <v>383577</v>
      </c>
      <c r="AP32" s="343">
        <v>40980</v>
      </c>
      <c r="AQ32" s="344">
        <v>107391</v>
      </c>
      <c r="AR32" s="345">
        <v>-61.8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516</v>
      </c>
      <c r="AL33" s="1181"/>
      <c r="AM33" s="1181"/>
      <c r="AN33" s="1182"/>
      <c r="AO33" s="343" t="s">
        <v>501</v>
      </c>
      <c r="AP33" s="343" t="s">
        <v>501</v>
      </c>
      <c r="AQ33" s="344">
        <v>130</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517</v>
      </c>
      <c r="AL34" s="1181"/>
      <c r="AM34" s="1181"/>
      <c r="AN34" s="1182"/>
      <c r="AO34" s="343" t="s">
        <v>501</v>
      </c>
      <c r="AP34" s="343" t="s">
        <v>501</v>
      </c>
      <c r="AQ34" s="344">
        <v>239</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518</v>
      </c>
      <c r="AL35" s="1181"/>
      <c r="AM35" s="1181"/>
      <c r="AN35" s="1182"/>
      <c r="AO35" s="343">
        <v>76080</v>
      </c>
      <c r="AP35" s="343">
        <v>8128</v>
      </c>
      <c r="AQ35" s="344">
        <v>23019</v>
      </c>
      <c r="AR35" s="345">
        <v>-64.7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519</v>
      </c>
      <c r="AL36" s="1181"/>
      <c r="AM36" s="1181"/>
      <c r="AN36" s="1182"/>
      <c r="AO36" s="343">
        <v>81797</v>
      </c>
      <c r="AP36" s="343">
        <v>8739</v>
      </c>
      <c r="AQ36" s="344">
        <v>3575</v>
      </c>
      <c r="AR36" s="345">
        <v>144.4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520</v>
      </c>
      <c r="AL37" s="1181"/>
      <c r="AM37" s="1181"/>
      <c r="AN37" s="1182"/>
      <c r="AO37" s="343">
        <v>11442</v>
      </c>
      <c r="AP37" s="343">
        <v>1222</v>
      </c>
      <c r="AQ37" s="344">
        <v>750</v>
      </c>
      <c r="AR37" s="345">
        <v>62.9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521</v>
      </c>
      <c r="AL38" s="1184"/>
      <c r="AM38" s="1184"/>
      <c r="AN38" s="1185"/>
      <c r="AO38" s="346">
        <v>1</v>
      </c>
      <c r="AP38" s="346">
        <v>0</v>
      </c>
      <c r="AQ38" s="347">
        <v>17</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522</v>
      </c>
      <c r="AL39" s="1184"/>
      <c r="AM39" s="1184"/>
      <c r="AN39" s="1185"/>
      <c r="AO39" s="343">
        <v>-11383</v>
      </c>
      <c r="AP39" s="343">
        <v>-1216</v>
      </c>
      <c r="AQ39" s="344">
        <v>-4961</v>
      </c>
      <c r="AR39" s="345">
        <v>-75.5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523</v>
      </c>
      <c r="AL40" s="1181"/>
      <c r="AM40" s="1181"/>
      <c r="AN40" s="1182"/>
      <c r="AO40" s="343">
        <v>-286337</v>
      </c>
      <c r="AP40" s="343">
        <v>-30592</v>
      </c>
      <c r="AQ40" s="344">
        <v>-92273</v>
      </c>
      <c r="AR40" s="345">
        <v>-66.8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255177</v>
      </c>
      <c r="AP41" s="343">
        <v>27263</v>
      </c>
      <c r="AQ41" s="344">
        <v>37889</v>
      </c>
      <c r="AR41" s="345">
        <v>-28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492</v>
      </c>
      <c r="AN49" s="1175" t="s">
        <v>527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930786</v>
      </c>
      <c r="AN51" s="365">
        <v>96846</v>
      </c>
      <c r="AO51" s="366">
        <v>-34.6</v>
      </c>
      <c r="AP51" s="367">
        <v>162193</v>
      </c>
      <c r="AQ51" s="368">
        <v>-7.7</v>
      </c>
      <c r="AR51" s="369">
        <v>-26.9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37945</v>
      </c>
      <c r="AN52" s="373">
        <v>3948</v>
      </c>
      <c r="AO52" s="374">
        <v>-2.6</v>
      </c>
      <c r="AP52" s="375">
        <v>79985</v>
      </c>
      <c r="AQ52" s="376">
        <v>-8.8000000000000007</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1391461</v>
      </c>
      <c r="AN53" s="365">
        <v>144883</v>
      </c>
      <c r="AO53" s="366">
        <v>49.6</v>
      </c>
      <c r="AP53" s="367">
        <v>168868</v>
      </c>
      <c r="AQ53" s="368">
        <v>4.0999999999999996</v>
      </c>
      <c r="AR53" s="369">
        <v>45.5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67612</v>
      </c>
      <c r="AN54" s="373">
        <v>7040</v>
      </c>
      <c r="AO54" s="374">
        <v>78.3</v>
      </c>
      <c r="AP54" s="375">
        <v>79360</v>
      </c>
      <c r="AQ54" s="376">
        <v>-0.8</v>
      </c>
      <c r="AR54" s="377">
        <v>79.099999999999994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2522946</v>
      </c>
      <c r="AN55" s="365">
        <v>265741</v>
      </c>
      <c r="AO55" s="366">
        <v>83.4</v>
      </c>
      <c r="AP55" s="367">
        <v>202870</v>
      </c>
      <c r="AQ55" s="368">
        <v>20.100000000000001</v>
      </c>
      <c r="AR55" s="369">
        <v>63.3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182744</v>
      </c>
      <c r="AN56" s="373">
        <v>19248</v>
      </c>
      <c r="AO56" s="374">
        <v>173.4</v>
      </c>
      <c r="AP56" s="375">
        <v>79735</v>
      </c>
      <c r="AQ56" s="376">
        <v>0.5</v>
      </c>
      <c r="AR56" s="377">
        <v>172.9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1489453</v>
      </c>
      <c r="AN57" s="365">
        <v>158267</v>
      </c>
      <c r="AO57" s="366">
        <v>-40.4</v>
      </c>
      <c r="AP57" s="367">
        <v>167497</v>
      </c>
      <c r="AQ57" s="368">
        <v>-17.399999999999999</v>
      </c>
      <c r="AR57" s="369">
        <v>-23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61446</v>
      </c>
      <c r="AN58" s="373">
        <v>6529</v>
      </c>
      <c r="AO58" s="374">
        <v>-66.099999999999994</v>
      </c>
      <c r="AP58" s="375">
        <v>82571</v>
      </c>
      <c r="AQ58" s="376">
        <v>3.6</v>
      </c>
      <c r="AR58" s="377">
        <v>-69.7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1179700</v>
      </c>
      <c r="AN59" s="365">
        <v>126036</v>
      </c>
      <c r="AO59" s="366">
        <v>-20.399999999999999</v>
      </c>
      <c r="AP59" s="367">
        <v>190274</v>
      </c>
      <c r="AQ59" s="368">
        <v>13.6</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72798</v>
      </c>
      <c r="AN60" s="373">
        <v>7778</v>
      </c>
      <c r="AO60" s="374">
        <v>19.100000000000001</v>
      </c>
      <c r="AP60" s="375">
        <v>88584</v>
      </c>
      <c r="AQ60" s="376">
        <v>7.3</v>
      </c>
      <c r="AR60" s="377">
        <v>11.8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1502869</v>
      </c>
      <c r="AN61" s="380">
        <v>158355</v>
      </c>
      <c r="AO61" s="381">
        <v>7.5</v>
      </c>
      <c r="AP61" s="382">
        <v>178340</v>
      </c>
      <c r="AQ61" s="383">
        <v>2.5</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84509</v>
      </c>
      <c r="AN62" s="373">
        <v>8909</v>
      </c>
      <c r="AO62" s="374">
        <v>40.4</v>
      </c>
      <c r="AP62" s="375">
        <v>82047</v>
      </c>
      <c r="AQ62" s="376">
        <v>0.4</v>
      </c>
      <c r="AR62" s="377">
        <v>40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ShlhId4zUW/eR1wzLxUEjrlGNgOxIG0ZcCve6wFiv/UqxSw2V9YlZphJxXmD701spiQkSIa9ZUNyuIOe5yvBw==" saltValue="XHXVZft6Ha/MUD4z3Jet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D105" zoomScale="115" zoomScaleNormal="11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0" spans="125:125" ht="13.5" hidden="1" customHeight="1" x14ac:dyDescent="0.15"/>
    <row r="121" spans="125:125" ht="13.5" hidden="1" customHeight="1" x14ac:dyDescent="0.15">
      <c r="DU121" s="291"/>
    </row>
  </sheetData>
  <sheetProtection algorithmName="SHA-512" hashValue="Oqh9V4glT4vT6yKNTJCvrGWUgieEg2xFLK9tjbphrXAUFmFx1GVmaSAqaUOrFCK9eZBjTZ8uoA7pYGBRwfN2MA==" saltValue="iR9nkxXJQGoeQEZZH9ou2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mx/i602TEhUcfNEmkp6T8hg4sNrX6b1ET/K5y+ym2nx7Y5dkvN6ORPTXHga8LHQbq3UCVARqQhJxKA8NcWSUAA==" saltValue="p1NWdPV1vZ1RX3UnYSBI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7"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8" t="s">
        <v>3</v>
      </c>
      <c r="D47" s="1198"/>
      <c r="E47" s="1199"/>
      <c r="F47" s="11">
        <v>16.2</v>
      </c>
      <c r="G47" s="12">
        <v>16.63</v>
      </c>
      <c r="H47" s="12">
        <v>16.39</v>
      </c>
      <c r="I47" s="12">
        <v>17.38</v>
      </c>
      <c r="J47" s="13">
        <v>14.53</v>
      </c>
    </row>
    <row r="48" spans="2:10" ht="57.75" customHeight="1" x14ac:dyDescent="0.15">
      <c r="B48" s="14"/>
      <c r="C48" s="1200" t="s">
        <v>4</v>
      </c>
      <c r="D48" s="1200"/>
      <c r="E48" s="1201"/>
      <c r="F48" s="15">
        <v>8.76</v>
      </c>
      <c r="G48" s="16">
        <v>9.65</v>
      </c>
      <c r="H48" s="16">
        <v>6.1</v>
      </c>
      <c r="I48" s="16">
        <v>7.73</v>
      </c>
      <c r="J48" s="17">
        <v>7.82</v>
      </c>
    </row>
    <row r="49" spans="2:10" ht="57.75" customHeight="1" thickBot="1" x14ac:dyDescent="0.2">
      <c r="B49" s="18"/>
      <c r="C49" s="1202" t="s">
        <v>5</v>
      </c>
      <c r="D49" s="1202"/>
      <c r="E49" s="1203"/>
      <c r="F49" s="19">
        <v>4.2300000000000004</v>
      </c>
      <c r="G49" s="20">
        <v>1.07</v>
      </c>
      <c r="H49" s="20" t="s">
        <v>548</v>
      </c>
      <c r="I49" s="20">
        <v>1.79</v>
      </c>
      <c r="J49" s="21" t="s">
        <v>549</v>
      </c>
    </row>
    <row r="50" spans="2:10" ht="13.5" customHeight="1" x14ac:dyDescent="0.15"/>
  </sheetData>
  <sheetProtection algorithmName="SHA-512" hashValue="4X+aQBOPGJ3tqdHUOZBx8MYwzhxbMv9rCYLOLLt5qoc1so9BgMMv5KHgkX7qo3BXeTlUMrjPF152kzM8YLO/JA==" saltValue="cYisYUil9lz125z8GNo/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user08</cp:lastModifiedBy>
  <cp:lastPrinted>2021-03-15T05:59:02Z</cp:lastPrinted>
  <dcterms:created xsi:type="dcterms:W3CDTF">2021-02-05T05:14:34Z</dcterms:created>
  <dcterms:modified xsi:type="dcterms:W3CDTF">2021-10-13T07:18:21Z</dcterms:modified>
  <cp:category/>
</cp:coreProperties>
</file>