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user\Desktop\未済\"/>
    </mc:Choice>
  </mc:AlternateContent>
  <xr:revisionPtr revIDLastSave="0" documentId="13_ncr:1_{294C35B2-6551-4764-BFA3-9178A169182A}" xr6:coauthVersionLast="36" xr6:coauthVersionMax="47" xr10:uidLastSave="{00000000-0000-0000-0000-000000000000}"/>
  <bookViews>
    <workbookView xWindow="0" yWindow="0" windowWidth="25200" windowHeight="11775"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_xlnm.Print_Area" localSheetId="8">実質収支比率等に係る経年分析!$A$1:$P$50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7" i="12" l="1"/>
  <c r="AA76" i="12"/>
  <c r="AA75" i="12"/>
  <c r="AA74" i="12"/>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E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<sst xmlns="http://schemas.openxmlformats.org/spreadsheetml/2006/main" count="1118" uniqueCount="604">
  <si>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</si>
  <si>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</si>
  <si>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</si>
  <si>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</si>
  <si>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</si>
  <si>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</si>
  <si>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</si>
  <si>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</si>
  <si>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</si>
  <si>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</si>
  <si>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</si>
  <si>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</si>
  <si>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</si>
  <si>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</si>
  <si>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</si>
  <si>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</si>
  <si>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</si>
  <si>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</si>
  <si>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</si>
  <si>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</si>
  <si>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</si>
  <si>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</si>
  <si>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</si>
  <si>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</si>
  <si>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</si>
  <si>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</si>
  <si>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</si>
  <si>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</si>
  <si>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</si>
  <si>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</si>
  <si>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</si>
  <si>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</si>
  <si>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</si>
  <si>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</si>
  <si>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</si>
  <si>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</si>
  <si>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</si>
  <si>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</si>
  <si>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</si>
  <si>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</si>
  <si>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</si>
  <si>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</si>
  <si>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</si>
  <si>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</si>
  <si>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</si>
  <si>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</si>
  <si>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</si>
  <si>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</si>
  <si>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</si>
  <si>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</si>
  <si>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</si>
  <si>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</si>
  <si>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</si>
  <si>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</si>
  <si>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</si>
  <si>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</si>
  <si>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</si>
  <si>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</si>
  <si>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</si>
  <si>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</si>
  <si>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</si>
  <si>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</si>
  <si>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</si>
  <si>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</si>
  <si>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</si>
  <si>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</si>
  <si>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</si>
  <si>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</si>
  <si>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</si>
  <si>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</si>
  <si>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</si>
  <si>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</si>
  <si>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</si>
  <si>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</si>
  <si>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</si>
  <si>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</si>
  <si>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</si>
  <si>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</si>
  <si>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</si>
  <si>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</si>
  <si>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</si>
  <si>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</si>
  <si>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</si>
  <si>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</si>
  <si>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</si>
  <si>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</si>
  <si>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</si>
  <si>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</si>
  <si>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</si>
  <si>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</si>
  <si>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</si>
  <si>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</si>
  <si>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</si>
  <si>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</si>
  <si>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</si>
  <si>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</si>
  <si>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</si>
  <si>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</si>
  <si>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今帰仁村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</si>
  <si>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</si>
  <si>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</si>
  <si>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</si>
  <si>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</si>
  <si>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</si>
  <si>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</si>
  <si>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</si>
  <si>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</si>
  <si>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</si>
  <si>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</si>
  <si>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</si>
  <si>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</si>
  <si>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</si>
  <si>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</si>
  <si>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</si>
  <si>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</si>
  <si>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</si>
  <si>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</si>
  <si>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</si>
  <si>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</si>
  <si>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</si>
  <si>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</si>
  <si>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</si>
  <si>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</si>
  <si>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</si>
  <si>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</si>
  <si>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</si>
  <si>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</si>
  <si>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</si>
  <si>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</si>
  <si>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</si>
  <si>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</si>
  <si>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</si>
  <si>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</si>
  <si>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</si>
  <si>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</si>
  <si>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</si>
  <si>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</si>
  <si>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</si>
  <si>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</si>
  <si>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</si>
  <si>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</si>
  <si>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</si>
  <si>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</si>
  <si>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</si>
  <si>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</si>
  <si>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</si>
  <si>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</si>
  <si>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</si>
  <si>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</si>
  <si>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</si>
  <si>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</si>
  <si>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</si>
  <si>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</si>
  <si>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</si>
  <si>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</si>
  <si>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</si>
  <si>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</si>
  <si>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</si>
  <si>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</si>
  <si>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</si>
  <si>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</si>
  <si>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</si>
  <si>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</si>
  <si>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</si>
  <si>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</si>
  <si>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</si>
  <si>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</si>
  <si>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</si>
  <si>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</si>
  <si>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</si>
  <si>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</si>
  <si>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</si>
  <si>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</si>
  <si>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</si>
  <si>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</si>
  <si>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</si>
  <si>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</si>
  <si>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</si>
  <si>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</si>
  <si>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</si>
  <si>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</si>
  <si>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</si>
  <si>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</si>
  <si>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</si>
  <si>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</si>
  <si>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</si>
  <si>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</si>
  <si>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</si>
  <si>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</si>
  <si>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</si>
  <si>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</si>
  <si>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</si>
  <si>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</si>
  <si>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</si>
  <si>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</si>
  <si>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</si>
  <si>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</si>
  <si>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</si>
  <si>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</si>
  <si>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</si>
  <si>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</si>
  <si>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</si>
  <si>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</si>
  <si>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</si>
  <si>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</si>
  <si>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</si>
  <si>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</si>
  <si>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</si>
  <si>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</si>
  <si>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</si>
  <si>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</si>
  <si>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</si>
  <si>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沖縄県今帰仁村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</si>
  <si>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</si>
  <si>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</si>
  <si>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</si>
  <si>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</si>
  <si>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</si>
  <si>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</si>
  <si>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</si>
  <si>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</si>
  <si>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</si>
  <si>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</si>
  <si>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</si>
  <si>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</si>
  <si>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</si>
  <si>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</si>
  <si>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</si>
  <si>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</si>
  <si>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</si>
  <si>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</si>
  <si>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</si>
  <si>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</si>
  <si>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</si>
  <si>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</si>
  <si>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</si>
  <si>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</si>
  <si>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</si>
  <si>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</si>
  <si>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</si>
  <si>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</si>
  <si>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</si>
  <si>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</si>
  <si>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</si>
  <si>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</si>
  <si>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</si>
  <si>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</si>
  <si>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</si>
  <si>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</si>
  <si>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</si>
  <si>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</si>
  <si>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</si>
  <si>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</si>
  <si>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</si>
  <si>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</si>
  <si>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</si>
  <si>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</si>
  <si>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</si>
  <si>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</si>
  <si>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</si>
  <si>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</si>
  <si>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</si>
  <si>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</si>
  <si>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</si>
  <si>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</si>
  <si>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</si>
  <si>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</si>
  <si>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</si>
  <si>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</si>
  <si>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</si>
  <si>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</si>
  <si>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</si>
  <si>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</si>
  <si>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</si>
  <si>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</si>
  <si>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</si>
  <si>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</si>
  <si>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</si>
  <si>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</si>
  <si>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</si>
  <si>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</si>
  <si>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</si>
  <si>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</si>
  <si>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</si>
  <si>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</si>
  <si>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</si>
  <si>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</si>
  <si>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</si>
  <si>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</si>
  <si>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</si>
  <si>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</si>
  <si>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</si>
  <si>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</si>
  <si>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</si>
  <si>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</si>
  <si>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</si>
  <si>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</si>
  <si>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</si>
  <si>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</si>
  <si>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</si>
  <si>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</si>
  <si>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</si>
  <si>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</si>
  <si>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</si>
  <si>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</si>
  <si>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</si>
  <si>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</si>
  <si>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</si>
  <si>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</si>
  <si>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</si>
  <si>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</si>
  <si>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</si>
  <si>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</si>
  <si>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</si>
  <si>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</si>
  <si>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</si>
  <si>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</si>
  <si>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</si>
  <si>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</si>
  <si>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</si>
  <si>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</si>
  <si>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</si>
  <si>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</si>
  <si>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</si>
  <si>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</si>
  <si>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</si>
  <si>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</si>
  <si>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</si>
  <si>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</si>
  <si>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</si>
  <si>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</si>
  <si>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</si>
  <si>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</si>
  <si>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</si>
  <si>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</si>
  <si>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</si>
  <si>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</si>
  <si>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</si>
  <si>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</si>
  <si>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</si>
  <si>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</si>
  <si>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</si>
  <si>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</si>
  <si>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</si>
  <si>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</si>
  <si>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</si>
  <si>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</si>
  <si>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</si>
  <si>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</si>
  <si>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</si>
  <si>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</si>
  <si>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</si>
  <si>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</si>
  <si>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</si>
  <si>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</si>
  <si>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</si>
  <si>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</si>
  <si>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</si>
  <si>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</si>
  <si>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</si>
  <si>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</si>
  <si>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</si>
  <si>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</si>
  <si>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</si>
  <si>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</si>
  <si>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</si>
  <si>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沖縄県今帰仁村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</si>
  <si>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</si>
  <si>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</si>
  <si>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</si>
  <si>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</si>
  <si>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</si>
  <si>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</si>
  <si>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</si>
  <si>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</si>
  <si>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</si>
  <si>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</si>
  <si>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</si>
  <si>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</si>
  <si>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</si>
  <si>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</si>
  <si>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</si>
  <si>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</si>
  <si>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</si>
  <si>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</si>
  <si>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</si>
  <si>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</si>
  <si>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</si>
  <si>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</si>
  <si>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</si>
  <si>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</si>
  <si>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</si>
  <si>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</si>
  <si>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</si>
  <si>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</si>
  <si>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</si>
  <si>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</si>
  <si>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</si>
  <si>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</si>
  <si>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</si>
  <si>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</si>
  <si>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</si>
  <si>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</si>
  <si>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</si>
  <si>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</si>
  <si>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</si>
  <si>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</si>
  <si>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</si>
  <si>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</si>
  <si>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</si>
  <si>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</si>
  <si>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</si>
  <si>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</si>
  <si>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</si>
  <si>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</si>
  <si>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</si>
  <si>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</si>
  <si>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</si>
  <si>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</si>
  <si>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</si>
  <si>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</si>
  <si>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</si>
  <si>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</si>
  <si>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</si>
  <si>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</si>
  <si>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</si>
  <si>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</si>
  <si>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</si>
  <si>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</si>
  <si>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</si>
  <si>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</si>
  <si>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</si>
  <si>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</si>
  <si>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</si>
  <si>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</si>
  <si>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</si>
  <si>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</si>
  <si>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</si>
  <si>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</si>
  <si>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</si>
  <si>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</si>
  <si>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</si>
  <si>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</si>
  <si>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</si>
  <si>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</si>
  <si>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</si>
  <si>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</si>
  <si>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</si>
  <si>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</si>
  <si>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</si>
  <si>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</si>
  <si>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</si>
  <si>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</si>
  <si>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</si>
  <si>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</si>
  <si>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</si>
  <si>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</si>
  <si>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</si>
  <si>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</si>
  <si>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</si>
  <si>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</si>
  <si>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</si>
  <si>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</si>
  <si>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</si>
  <si>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</si>
  <si>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</si>
  <si>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</si>
  <si>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</si>
  <si>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</si>
  <si>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</si>
  <si>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</si>
  <si>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</si>
  <si>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</si>
  <si>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</si>
  <si>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</si>
  <si>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</si>
  <si>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</si>
  <si>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</si>
  <si>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</si>
  <si>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</si>
  <si>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</si>
  <si>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</si>
  <si>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</si>
  <si>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</si>
  <si>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</si>
  <si>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</si>
  <si>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</si>
  <si>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</si>
  <si>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</si>
  <si>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</si>
  <si>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</si>
  <si>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</si>
  <si>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</si>
  <si>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</si>
  <si>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</si>
  <si>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</si>
  <si>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</si>
  <si>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</si>
  <si>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</si>
  <si>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</si>
  <si>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</si>
  <si>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</si>
  <si>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</si>
  <si>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</si>
  <si>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</si>
  <si>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</si>
  <si>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</si>
  <si>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</si>
  <si>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</si>
  <si>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</si>
  <si>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</si>
  <si>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</si>
  <si>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</si>
  <si>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</si>
  <si>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</si>
  <si>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</si>
  <si>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</si>
  <si>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</si>
  <si>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</si>
  <si>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</si>
  <si>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</si>
  <si>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</si>
  <si>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</si>
  <si>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</si>
  <si>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</si>
  <si>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</si>
  <si>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</si>
  <si>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</si>
  <si>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</si>
  <si>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</si>
  <si>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</si>
  <si>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</si>
  <si>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</si>
  <si>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</si>
  <si>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</si>
  <si>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</si>
  <si>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</si>
  <si>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</si>
  <si>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</si>
  <si>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</si>
  <si>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</si>
  <si>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</si>
  <si>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</si>
  <si>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</si>
  <si>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</si>
  <si>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</si>
  <si>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</si>
  <si>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</si>
  <si>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</si>
  <si>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</si>
  <si>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</si>
  <si>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</si>
  <si>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</si>
  <si>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</si>
  <si>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</si>
  <si>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</si>
  <si>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</si>
  <si>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3.39</t>
  </si>
  <si>
    <t>▲ 3.06</t>
  </si>
  <si>
    <t>一般会計</t>
  </si>
  <si>
    <t>水道事業特別会計</t>
  </si>
  <si>
    <t>▲ 3.66</t>
  </si>
  <si>
    <t>国民健康保険特別会計</t>
  </si>
  <si>
    <t>▲ 6.42</t>
  </si>
  <si>
    <t>▲ 4.15</t>
  </si>
  <si>
    <t>▲ 1.29</t>
  </si>
  <si>
    <t>▲ 0.00</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</si>
  <si>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</si>
  <si>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</si>
  <si>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</si>
  <si>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</si>
  <si>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</si>
  <si>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</si>
  <si>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</si>
  <si>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</si>
  <si>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</si>
  <si>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今帰仁村公共施設等総合管理基金</t>
    <phoneticPr fontId="5"/>
  </si>
  <si>
    <t>今帰仁村うるおいと安らぎのむらづくり応援基金</t>
    <phoneticPr fontId="5"/>
  </si>
  <si>
    <t>今帰仁村ふるさと基金</t>
    <phoneticPr fontId="5"/>
  </si>
  <si>
    <t>今帰仁村福祉基金</t>
    <phoneticPr fontId="5"/>
  </si>
  <si>
    <t>今帰仁村職員退職手当基金</t>
    <phoneticPr fontId="5"/>
  </si>
  <si>
    <t>-</t>
    <phoneticPr fontId="2"/>
  </si>
  <si>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5"/>
  </si>
  <si>
    <t>本部町今帰仁村清掃施設組合（一般会計</t>
    <rPh sb="0" eb="3">
      <t>モトブチョウ</t>
    </rPh>
    <rPh sb="3" eb="7">
      <t>ナキジンソン</t>
    </rPh>
    <rPh sb="7" eb="9">
      <t>セイソウ</t>
    </rPh>
    <rPh sb="9" eb="11">
      <t>シセツ</t>
    </rPh>
    <rPh sb="11" eb="13">
      <t>クミアイ</t>
    </rPh>
    <rPh sb="14" eb="16">
      <t>イッパン</t>
    </rPh>
    <rPh sb="16" eb="18">
      <t>カイケイ</t>
    </rPh>
    <phoneticPr fontId="5"/>
  </si>
  <si>
    <t>本部町今帰仁村消防組合（一般会計）</t>
    <rPh sb="0" eb="3">
      <t>モトブチョウ</t>
    </rPh>
    <rPh sb="3" eb="7">
      <t>ナキジンソン</t>
    </rPh>
    <rPh sb="7" eb="9">
      <t>ショウボウ</t>
    </rPh>
    <rPh sb="9" eb="11">
      <t>クミアイ</t>
    </rPh>
    <rPh sb="12" eb="14">
      <t>イッパン</t>
    </rPh>
    <rPh sb="14" eb="16">
      <t>カイケイ</t>
    </rPh>
    <phoneticPr fontId="5"/>
  </si>
  <si>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5"/>
  </si>
  <si>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5"/>
  </si>
  <si>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5"/>
  </si>
  <si>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</si>
  <si>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12" eb="14">
      <t>トクベツ</t>
    </rPh>
    <phoneticPr fontId="5"/>
  </si>
  <si>
    <t>沖縄県後期高齢者医療広域連合（一般会計）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5"/>
  </si>
  <si>
    <t>沖縄県後期高齢者医療広域連合（特別会計）</t>
    <rPh sb="15" eb="17">
      <t>トクベツ</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</si>
  <si>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</si>
  <si>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</si>
  <si>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</si>
  <si>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</si>
  <si>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</si>
  <si>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</si>
  <si>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</si>
  <si>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</si>
  <si>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</si>
  <si>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0が続いており、実質公債費比率は年々減少傾向にある。しかし、現在進んでいる新庁舎建設事業による多額の起債、基金の取り崩しが今後見込まれることから、庁舎建設後の将来負担比率及び実質公債費比率上昇が見込まれる。引き続き、元金償還額以下に起債額を抑える等、将来負担比率、実質公債費比率の上昇を抑制していく。</t>
    <rPh sb="10" eb="11">
      <t>ツヅ</t>
    </rPh>
    <rPh sb="38" eb="40">
      <t>ゲンザイ</t>
    </rPh>
    <rPh sb="40" eb="41">
      <t>スス</t>
    </rPh>
    <rPh sb="50" eb="52">
      <t>ジギョウ</t>
    </rPh>
    <rPh sb="69" eb="71">
      <t>コンゴ</t>
    </rPh>
    <rPh sb="105" eb="107">
      <t>ミコ</t>
    </rPh>
    <phoneticPr fontId="5"/>
  </si>
  <si>
    <t>実質公債費比率</t>
    <phoneticPr fontId="5"/>
  </si>
  <si>
    <r>
      <t>　</t>
    </r>
    <r>
      <rPr>
        <sz val="11.5"/>
        <color rgb="FF000000"/>
        <rFont val="ＭＳ Ｐゴシック"/>
        <family val="3"/>
        <charset val="128"/>
      </rPr>
      <t>地方債等の将来負担額に比べ、充当可能基金等の充当可能財源が上回っているため、将来負担比率0が続いている。また、現在、新庁舎建設が進んでおり、新庁舎建設後は有形固定資産減価償却率が改善されることが予想される。その一方で「今帰仁村公共施設等総合管理基金」の取り崩し、地方債発行額の増加が予想されることから、建設後の将来負担比率の上昇が見込まれる。今後も小学校の建替え等を予定しているため、計画的に基金の積み立てを行っていく。加えて、事業の見直しも図りながら、起債の抑制に努めていく。</t>
    </r>
    <rPh sb="56" eb="58">
      <t>ゲンザイ</t>
    </rPh>
    <rPh sb="65" eb="66">
      <t>スス</t>
    </rPh>
    <rPh sb="90" eb="92">
      <t>カイゼン</t>
    </rPh>
    <rPh sb="211" eb="212">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</si>
</sst>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5"/>
      <color indexed="8"/>
      <name val="ＭＳ Ｐゴシック"/>
      <family val="3"/>
      <charset val="128"/>
    </font>
    <font>
      <sz val="11.5"/>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4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F972ECB-82EE-42FC-A8A4-2F707B29926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6F09-452A-9CA7-FA30048C4C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144883</c:v>
                </c:pt>
                <c:pt idx="1">
                  <c:v>265741</c:v>
                </c:pt>
                <c:pt idx="2">
                  <c:v>158267</c:v>
                </c:pt>
                <c:pt idx="3">
                  <c:v>126036</c:v>
                </c:pt>
                <c:pt idx="4">
                  <c:v>122279</c:v>
                </c:pt>
              </c:numCache>
            </c:numRef>
          </c:val>
          <c:smooth val="0"/>
          <c:extLst>
            <c:ext xmlns:c16="http://schemas.microsoft.com/office/drawing/2014/chart" uri="{C3380CC4-5D6E-409C-BE32-E72D297353CC}">
              <c16:uniqueId val="{00000001-6F09-452A-9CA7-FA30048C4C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9.65</c:v>
                </c:pt>
                <c:pt idx="1">
                  <c:v>6.1</c:v>
                </c:pt>
                <c:pt idx="2">
                  <c:v>7.73</c:v>
                </c:pt>
                <c:pt idx="3">
                  <c:v>7.82</c:v>
                </c:pt>
                <c:pt idx="4">
                  <c:v>10.02</c:v>
                </c:pt>
              </c:numCache>
            </c:numRef>
          </c:val>
          <c:extLst>
            <c:ext xmlns:c16="http://schemas.microsoft.com/office/drawing/2014/chart" uri="{C3380CC4-5D6E-409C-BE32-E72D297353CC}">
              <c16:uniqueId val="{00000000-0802-4EF0-8C37-C163E695C6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16.63</c:v>
                </c:pt>
                <c:pt idx="1">
                  <c:v>16.39</c:v>
                </c:pt>
                <c:pt idx="2">
                  <c:v>17.38</c:v>
                </c:pt>
                <c:pt idx="3">
                  <c:v>14.53</c:v>
                </c:pt>
                <c:pt idx="4">
                  <c:v>16.93</c:v>
                </c:pt>
              </c:numCache>
            </c:numRef>
          </c:val>
          <c:extLst>
            <c:ext xmlns:c16="http://schemas.microsoft.com/office/drawing/2014/chart" uri="{C3380CC4-5D6E-409C-BE32-E72D297353CC}">
              <c16:uniqueId val="{00000001-0802-4EF0-8C37-C163E695C6F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1.07</c:v>
                </c:pt>
                <c:pt idx="1">
                  <c:v>-3.39</c:v>
                </c:pt>
                <c:pt idx="2">
                  <c:v>1.79</c:v>
                </c:pt>
                <c:pt idx="3">
                  <c:v>-3.06</c:v>
                </c:pt>
                <c:pt idx="4">
                  <c:v>5.7</c:v>
                </c:pt>
              </c:numCache>
            </c:numRef>
          </c:val>
          <c:smooth val="0"/>
          <c:extLst>
            <c:ext xmlns:c16="http://schemas.microsoft.com/office/drawing/2014/chart" uri="{C3380CC4-5D6E-409C-BE32-E72D297353CC}">
              <c16:uniqueId val="{00000002-0802-4EF0-8C37-C163E695C6F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6E7-431A-8E2C-B6ED6FC19C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E7-431A-8E2C-B6ED6FC19C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6E7-431A-8E2C-B6ED6FC19C6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6E7-431A-8E2C-B6ED6FC19C6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6E7-431A-8E2C-B6ED6FC19C6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16E7-431A-8E2C-B6ED6FC19C6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c:v>
                </c:pt>
                <c:pt idx="4">
                  <c:v>#N/A</c:v>
                </c:pt>
                <c:pt idx="5">
                  <c:v>0.02</c:v>
                </c:pt>
                <c:pt idx="6">
                  <c:v>#N/A</c:v>
                </c:pt>
                <c:pt idx="7">
                  <c:v>0</c:v>
                </c:pt>
                <c:pt idx="8">
                  <c:v>#N/A</c:v>
                </c:pt>
                <c:pt idx="9">
                  <c:v>0.06</c:v>
                </c:pt>
              </c:numCache>
            </c:numRef>
          </c:val>
          <c:extLst>
            <c:ext xmlns:c16="http://schemas.microsoft.com/office/drawing/2014/chart" uri="{C3380CC4-5D6E-409C-BE32-E72D297353CC}">
              <c16:uniqueId val="{00000006-16E7-431A-8E2C-B6ED6FC19C6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6.42</c:v>
                </c:pt>
                <c:pt idx="1">
                  <c:v>#N/A</c:v>
                </c:pt>
                <c:pt idx="2">
                  <c:v>4.1500000000000004</c:v>
                </c:pt>
                <c:pt idx="3">
                  <c:v>#N/A</c:v>
                </c:pt>
                <c:pt idx="4">
                  <c:v>1.29</c:v>
                </c:pt>
                <c:pt idx="5">
                  <c:v>#N/A</c:v>
                </c:pt>
                <c:pt idx="6">
                  <c:v>#N/A</c:v>
                </c:pt>
                <c:pt idx="7">
                  <c:v>0</c:v>
                </c:pt>
                <c:pt idx="8">
                  <c:v>#N/A</c:v>
                </c:pt>
                <c:pt idx="9">
                  <c:v>0.54</c:v>
                </c:pt>
              </c:numCache>
            </c:numRef>
          </c:val>
          <c:extLst>
            <c:ext xmlns:c16="http://schemas.microsoft.com/office/drawing/2014/chart" uri="{C3380CC4-5D6E-409C-BE32-E72D297353CC}">
              <c16:uniqueId val="{00000007-16E7-431A-8E2C-B6ED6FC19C6C}"/>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3.31</c:v>
                </c:pt>
                <c:pt idx="2">
                  <c:v>#N/A</c:v>
                </c:pt>
                <c:pt idx="3">
                  <c:v>1.46</c:v>
                </c:pt>
                <c:pt idx="4">
                  <c:v>3.66</c:v>
                </c:pt>
                <c:pt idx="5">
                  <c:v>#N/A</c:v>
                </c:pt>
                <c:pt idx="6">
                  <c:v>#N/A</c:v>
                </c:pt>
                <c:pt idx="7">
                  <c:v>2.1</c:v>
                </c:pt>
                <c:pt idx="8">
                  <c:v>#N/A</c:v>
                </c:pt>
                <c:pt idx="9">
                  <c:v>2.88</c:v>
                </c:pt>
              </c:numCache>
            </c:numRef>
          </c:val>
          <c:extLst>
            <c:ext xmlns:c16="http://schemas.microsoft.com/office/drawing/2014/chart" uri="{C3380CC4-5D6E-409C-BE32-E72D297353CC}">
              <c16:uniqueId val="{00000008-16E7-431A-8E2C-B6ED6FC19C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9.65</c:v>
                </c:pt>
                <c:pt idx="2">
                  <c:v>#N/A</c:v>
                </c:pt>
                <c:pt idx="3">
                  <c:v>6.09</c:v>
                </c:pt>
                <c:pt idx="4">
                  <c:v>#N/A</c:v>
                </c:pt>
                <c:pt idx="5">
                  <c:v>7.73</c:v>
                </c:pt>
                <c:pt idx="6">
                  <c:v>#N/A</c:v>
                </c:pt>
                <c:pt idx="7">
                  <c:v>7.82</c:v>
                </c:pt>
                <c:pt idx="8">
                  <c:v>#N/A</c:v>
                </c:pt>
                <c:pt idx="9">
                  <c:v>10.01</c:v>
                </c:pt>
              </c:numCache>
            </c:numRef>
          </c:val>
          <c:extLst>
            <c:ext xmlns:c16="http://schemas.microsoft.com/office/drawing/2014/chart" uri="{C3380CC4-5D6E-409C-BE32-E72D297353CC}">
              <c16:uniqueId val="{00000009-16E7-431A-8E2C-B6ED6FC19C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273</c:v>
                </c:pt>
                <c:pt idx="5">
                  <c:v>282</c:v>
                </c:pt>
                <c:pt idx="8">
                  <c:v>302</c:v>
                </c:pt>
                <c:pt idx="11">
                  <c:v>297</c:v>
                </c:pt>
                <c:pt idx="14">
                  <c:v>292</c:v>
                </c:pt>
              </c:numCache>
            </c:numRef>
          </c:val>
          <c:extLst>
            <c:ext xmlns:c16="http://schemas.microsoft.com/office/drawing/2014/chart" uri="{C3380CC4-5D6E-409C-BE32-E72D297353CC}">
              <c16:uniqueId val="{00000000-DD8D-4224-A545-AEE13F564B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DD8D-4224-A545-AEE13F564B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DD8D-4224-A545-AEE13F564B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59</c:v>
                </c:pt>
                <c:pt idx="3">
                  <c:v>67</c:v>
                </c:pt>
                <c:pt idx="6">
                  <c:v>82</c:v>
                </c:pt>
                <c:pt idx="9">
                  <c:v>82</c:v>
                </c:pt>
                <c:pt idx="12">
                  <c:v>79</c:v>
                </c:pt>
              </c:numCache>
            </c:numRef>
          </c:val>
          <c:extLst>
            <c:ext xmlns:c16="http://schemas.microsoft.com/office/drawing/2014/chart" uri="{C3380CC4-5D6E-409C-BE32-E72D297353CC}">
              <c16:uniqueId val="{00000003-DD8D-4224-A545-AEE13F564B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c:v>
                </c:pt>
                <c:pt idx="3">
                  <c:v>32</c:v>
                </c:pt>
                <c:pt idx="6">
                  <c:v>30</c:v>
                </c:pt>
                <c:pt idx="9">
                  <c:v>76</c:v>
                </c:pt>
                <c:pt idx="12">
                  <c:v>64</c:v>
                </c:pt>
              </c:numCache>
            </c:numRef>
          </c:val>
          <c:extLst>
            <c:ext xmlns:c16="http://schemas.microsoft.com/office/drawing/2014/chart" uri="{C3380CC4-5D6E-409C-BE32-E72D297353CC}">
              <c16:uniqueId val="{00000004-DD8D-4224-A545-AEE13F564B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8D-4224-A545-AEE13F564B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8D-4224-A545-AEE13F564B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445</c:v>
                </c:pt>
                <c:pt idx="3">
                  <c:v>451</c:v>
                </c:pt>
                <c:pt idx="6">
                  <c:v>423</c:v>
                </c:pt>
                <c:pt idx="9">
                  <c:v>384</c:v>
                </c:pt>
                <c:pt idx="12">
                  <c:v>364</c:v>
                </c:pt>
              </c:numCache>
            </c:numRef>
          </c:val>
          <c:extLst>
            <c:ext xmlns:c16="http://schemas.microsoft.com/office/drawing/2014/chart" uri="{C3380CC4-5D6E-409C-BE32-E72D297353CC}">
              <c16:uniqueId val="{00000007-DD8D-4224-A545-AEE13F564B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273</c:v>
                </c:pt>
                <c:pt idx="2">
                  <c:v>#N/A</c:v>
                </c:pt>
                <c:pt idx="3">
                  <c:v>#N/A</c:v>
                </c:pt>
                <c:pt idx="4">
                  <c:v>279</c:v>
                </c:pt>
                <c:pt idx="5">
                  <c:v>#N/A</c:v>
                </c:pt>
                <c:pt idx="6">
                  <c:v>#N/A</c:v>
                </c:pt>
                <c:pt idx="7">
                  <c:v>244</c:v>
                </c:pt>
                <c:pt idx="8">
                  <c:v>#N/A</c:v>
                </c:pt>
                <c:pt idx="9">
                  <c:v>#N/A</c:v>
                </c:pt>
                <c:pt idx="10">
                  <c:v>256</c:v>
                </c:pt>
                <c:pt idx="11">
                  <c:v>#N/A</c:v>
                </c:pt>
                <c:pt idx="12">
                  <c:v>#N/A</c:v>
                </c:pt>
                <c:pt idx="13">
                  <c:v>226</c:v>
                </c:pt>
                <c:pt idx="14">
                  <c:v>#N/A</c:v>
                </c:pt>
              </c:numCache>
            </c:numRef>
          </c:val>
          <c:smooth val="0"/>
          <c:extLst>
            <c:ext xmlns:c16="http://schemas.microsoft.com/office/drawing/2014/chart" uri="{C3380CC4-5D6E-409C-BE32-E72D297353CC}">
              <c16:uniqueId val="{00000008-DD8D-4224-A545-AEE13F564B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3043</c:v>
                </c:pt>
                <c:pt idx="5">
                  <c:v>2964</c:v>
                </c:pt>
                <c:pt idx="8">
                  <c:v>2957</c:v>
                </c:pt>
                <c:pt idx="11">
                  <c:v>2855</c:v>
                </c:pt>
                <c:pt idx="14">
                  <c:v>2746</c:v>
                </c:pt>
              </c:numCache>
            </c:numRef>
          </c:val>
          <c:extLst>
            <c:ext xmlns:c16="http://schemas.microsoft.com/office/drawing/2014/chart" uri="{C3380CC4-5D6E-409C-BE32-E72D297353CC}">
              <c16:uniqueId val="{00000000-9922-4079-B8B6-E5550074C1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152</c:v>
                </c:pt>
                <c:pt idx="11">
                  <c:v>148</c:v>
                </c:pt>
                <c:pt idx="14">
                  <c:v>142</c:v>
                </c:pt>
              </c:numCache>
            </c:numRef>
          </c:val>
          <c:extLst>
            <c:ext xmlns:c16="http://schemas.microsoft.com/office/drawing/2014/chart" uri="{C3380CC4-5D6E-409C-BE32-E72D297353CC}">
              <c16:uniqueId val="{00000001-9922-4079-B8B6-E5550074C1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1256</c:v>
                </c:pt>
                <c:pt idx="5">
                  <c:v>1420</c:v>
                </c:pt>
                <c:pt idx="8">
                  <c:v>1766</c:v>
                </c:pt>
                <c:pt idx="11">
                  <c:v>1737</c:v>
                </c:pt>
                <c:pt idx="14">
                  <c:v>1867</c:v>
                </c:pt>
              </c:numCache>
            </c:numRef>
          </c:val>
          <c:extLst>
            <c:ext xmlns:c16="http://schemas.microsoft.com/office/drawing/2014/chart" uri="{C3380CC4-5D6E-409C-BE32-E72D297353CC}">
              <c16:uniqueId val="{00000002-9922-4079-B8B6-E5550074C1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22-4079-B8B6-E5550074C1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22-4079-B8B6-E5550074C1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22-4079-B8B6-E5550074C1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199</c:v>
                </c:pt>
                <c:pt idx="3">
                  <c:v>165</c:v>
                </c:pt>
                <c:pt idx="6">
                  <c:v>159</c:v>
                </c:pt>
                <c:pt idx="9">
                  <c:v>91</c:v>
                </c:pt>
                <c:pt idx="12">
                  <c:v>126</c:v>
                </c:pt>
              </c:numCache>
            </c:numRef>
          </c:val>
          <c:extLst>
            <c:ext xmlns:c16="http://schemas.microsoft.com/office/drawing/2014/chart" uri="{C3380CC4-5D6E-409C-BE32-E72D297353CC}">
              <c16:uniqueId val="{00000006-9922-4079-B8B6-E5550074C1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603</c:v>
                </c:pt>
                <c:pt idx="3">
                  <c:v>553</c:v>
                </c:pt>
                <c:pt idx="6">
                  <c:v>483</c:v>
                </c:pt>
                <c:pt idx="9">
                  <c:v>421</c:v>
                </c:pt>
                <c:pt idx="12">
                  <c:v>363</c:v>
                </c:pt>
              </c:numCache>
            </c:numRef>
          </c:val>
          <c:extLst>
            <c:ext xmlns:c16="http://schemas.microsoft.com/office/drawing/2014/chart" uri="{C3380CC4-5D6E-409C-BE32-E72D297353CC}">
              <c16:uniqueId val="{00000007-9922-4079-B8B6-E5550074C1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796</c:v>
                </c:pt>
                <c:pt idx="3">
                  <c:v>972</c:v>
                </c:pt>
                <c:pt idx="6">
                  <c:v>957</c:v>
                </c:pt>
                <c:pt idx="9">
                  <c:v>940</c:v>
                </c:pt>
                <c:pt idx="12">
                  <c:v>1093</c:v>
                </c:pt>
              </c:numCache>
            </c:numRef>
          </c:val>
          <c:extLst>
            <c:ext xmlns:c16="http://schemas.microsoft.com/office/drawing/2014/chart" uri="{C3380CC4-5D6E-409C-BE32-E72D297353CC}">
              <c16:uniqueId val="{00000008-9922-4079-B8B6-E5550074C1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80</c:v>
                </c:pt>
                <c:pt idx="3">
                  <c:v>69</c:v>
                </c:pt>
                <c:pt idx="6">
                  <c:v>58</c:v>
                </c:pt>
                <c:pt idx="9">
                  <c:v>58</c:v>
                </c:pt>
                <c:pt idx="12">
                  <c:v>34</c:v>
                </c:pt>
              </c:numCache>
            </c:numRef>
          </c:val>
          <c:extLst>
            <c:ext xmlns:c16="http://schemas.microsoft.com/office/drawing/2014/chart" uri="{C3380CC4-5D6E-409C-BE32-E72D297353CC}">
              <c16:uniqueId val="{00000009-9922-4079-B8B6-E5550074C1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3104</c:v>
                </c:pt>
                <c:pt idx="3">
                  <c:v>3085</c:v>
                </c:pt>
                <c:pt idx="6">
                  <c:v>3024</c:v>
                </c:pt>
                <c:pt idx="9">
                  <c:v>2977</c:v>
                </c:pt>
                <c:pt idx="12">
                  <c:v>2911</c:v>
                </c:pt>
              </c:numCache>
            </c:numRef>
          </c:val>
          <c:extLst>
            <c:ext xmlns:c16="http://schemas.microsoft.com/office/drawing/2014/chart" uri="{C3380CC4-5D6E-409C-BE32-E72D297353CC}">
              <c16:uniqueId val="{0000000A-9922-4079-B8B6-E5550074C1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483</c:v>
                </c:pt>
                <c:pt idx="2">
                  <c:v>#N/A</c:v>
                </c:pt>
                <c:pt idx="3">
                  <c:v>#N/A</c:v>
                </c:pt>
                <c:pt idx="4">
                  <c:v>458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922-4079-B8B6-E5550074C1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521</c:v>
                </c:pt>
                <c:pt idx="1">
                  <c:v>431</c:v>
                </c:pt>
                <c:pt idx="2">
                  <c:v>528</c:v>
                </c:pt>
              </c:numCache>
            </c:numRef>
          </c:val>
          <c:extLst>
            <c:ext xmlns:c16="http://schemas.microsoft.com/office/drawing/2014/chart" uri="{C3380CC4-5D6E-409C-BE32-E72D297353CC}">
              <c16:uniqueId val="{00000000-9036-4054-B335-E0DD3FB049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9036-4054-B335-E0DD3FB049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1206</c:v>
                </c:pt>
                <c:pt idx="1">
                  <c:v>1268</c:v>
                </c:pt>
                <c:pt idx="2">
                  <c:v>1301</c:v>
                </c:pt>
              </c:numCache>
            </c:numRef>
          </c:val>
          <c:extLst>
            <c:ext xmlns:c16="http://schemas.microsoft.com/office/drawing/2014/chart" uri="{C3380CC4-5D6E-409C-BE32-E72D297353CC}">
              <c16:uniqueId val="{00000002-9036-4054-B335-E0DD3FB049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{173030DF-D33F-4844-BBB9-667C0E440F46}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3F6-4221-B96B-484BAB7538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{891AB4CE-2207-454B-B45E-3AFE7C4BEC08}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F6-4221-B96B-484BAB7538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{DC9913A7-E8C2-45F0-BA31-1C34261F6598}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F6-4221-B96B-484BAB7538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{2079E42B-F614-4E0F-A972-3171B7CC33AB}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F6-4221-B96B-484BAB7538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{C10D84E9-E52F-4826-BE1D-E1ECA4E42330}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F6-4221-B96B-484BAB7538B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{445301E4-A218-4D53-AAC3-225ECF3F32F4}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3F6-4221-B96B-484BAB7538B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{E66695EA-1126-4771-9303-E8F9BC683753}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3F6-4221-B96B-484BAB7538B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{3CBA4EF4-6AD9-49C6-9674-1F1999599E72}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3F6-4221-B96B-484BAB7538B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{5417410B-BC23-4D6E-8546-99CF8028EEEA}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3F6-4221-B96B-484BAB7538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51.6</c:v>
                </c:pt>
                <c:pt idx="8">
                  <c:v>52.6</c:v>
                </c:pt>
                <c:pt idx="16">
                  <c:v>52.8</c:v>
                </c:pt>
                <c:pt idx="24">
                  <c:v>53.7</c:v>
                </c:pt>
                <c:pt idx="32">
                  <c:v>55.2</c:v>
                </c:pt>
              </c:numCache>
            </c:numRef>
          </c:xVal>
          <c:yVal>
            <c:numRef>
              <c:f>公会計指標分析・財政指標組合せ分析表!$BP$51:$DC$51</c:f>
              <c:numCache>
                <c:formatCode>#,##0.0;"▲ "#,##0.0</c:formatCode>
                <c:ptCount val="40"/>
                <c:pt idx="0">
                  <c:v>17.3</c:v>
                </c:pt>
                <c:pt idx="8">
                  <c:v>16.100000000000001</c:v>
                </c:pt>
              </c:numCache>
            </c:numRef>
          </c:yVal>
          <c:smooth val="0"/>
          <c:extLst>
            <c:ext xmlns:c16="http://schemas.microsoft.com/office/drawing/2014/chart" uri="{C3380CC4-5D6E-409C-BE32-E72D297353CC}">
              <c16:uniqueId val="{00000009-13F6-4221-B96B-484BAB7538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{457E204F-3D18-461E-BCFA-402812DC6722}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3F6-4221-B96B-484BAB7538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{20D290DC-916D-48B6-9437-8F73B32131C6}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F6-4221-B96B-484BAB7538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{92B0F153-F7FB-481D-919D-B3C7381B7D03}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F6-4221-B96B-484BAB7538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{5B741675-2CAA-4B1E-B21B-94B2C8E0D8AB}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F6-4221-B96B-484BAB7538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{E32E6A02-603D-4878-AF24-66883A7BCD8B}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F6-4221-B96B-484BAB7538B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{0BFD4646-CA2F-4298-87AC-A529B0662215}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3F6-4221-B96B-484BAB7538B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{9896A29A-3349-438D-BC86-667897D5E082}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3F6-4221-B96B-484BAB7538B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{0BFDD028-C282-4BE2-B0AC-3A03197EB0B5}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3F6-4221-B96B-484BAB7538B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{55E14246-0E6B-458A-9A39-CA0ADE8CA863}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3F6-4221-B96B-484BAB7538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3F6-4221-B96B-484BAB7538B4}"/>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{FAAA0A40-DAFB-43F7-945A-4AAED4D85C29}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CC4-47F3-A0C8-CEDB18354B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{452E2852-B0C2-4E7A-8082-4A76F4F3DD9F}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C4-47F3-A0C8-CEDB18354B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{AB34AF8C-8A86-488F-8256-9507D4B4E22B}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C4-47F3-A0C8-CEDB18354B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{35424EFC-1B2F-4AB7-A62C-0ECAB4DC84DD}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C4-47F3-A0C8-CEDB18354B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{1C9ACB28-460E-4571-A2A8-D73816170F2F}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C4-47F3-A0C8-CEDB18354BF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{6E129B9A-8B19-4C3D-A0DE-C4BD636C8A34}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CC4-47F3-A0C8-CEDB18354BF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{A83A0775-2283-41F9-98BE-AFAC24921796}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CC4-47F3-A0C8-CEDB18354BF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{FCD01045-B0F0-4BD5-8476-16550D236C17}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CC4-47F3-A0C8-CEDB18354BF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{F5C18687-A8BE-4014-91F6-9FB4BCADF35B}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CC4-47F3-A0C8-CEDB18354B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9.9</c:v>
                </c:pt>
                <c:pt idx="16">
                  <c:v>9.5</c:v>
                </c:pt>
                <c:pt idx="24">
                  <c:v>9.5</c:v>
                </c:pt>
                <c:pt idx="32">
                  <c:v>8.8000000000000007</c:v>
                </c:pt>
              </c:numCache>
            </c:numRef>
          </c:xVal>
          <c:yVal>
            <c:numRef>
              <c:f>公会計指標分析・財政指標組合せ分析表!$BP$73:$DC$73</c:f>
              <c:numCache>
                <c:formatCode>#,##0.0;"▲ "#,##0.0</c:formatCode>
                <c:ptCount val="40"/>
                <c:pt idx="0">
                  <c:v>17.3</c:v>
                </c:pt>
                <c:pt idx="8">
                  <c:v>16.100000000000001</c:v>
                </c:pt>
              </c:numCache>
            </c:numRef>
          </c:yVal>
          <c:smooth val="0"/>
          <c:extLst>
            <c:ext xmlns:c16="http://schemas.microsoft.com/office/drawing/2014/chart" uri="{C3380CC4-5D6E-409C-BE32-E72D297353CC}">
              <c16:uniqueId val="{00000009-6CC4-47F3-A0C8-CEDB18354B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17361037381148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{EAB21583-EBEB-4688-B1ED-37DDA9381864}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CC4-47F3-A0C8-CEDB18354B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{62937FBE-A586-4594-BE37-EA1E93593BDA}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C4-47F3-A0C8-CEDB18354B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{A1946B74-B4E1-42D6-BF02-0667CB28C37C}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C4-47F3-A0C8-CEDB18354B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{A29719AF-29D5-4A75-8591-3B34137C1F85}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C4-47F3-A0C8-CEDB18354B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{E276A8AC-FAFF-4E3F-8782-9D9DA08A9E1C}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C4-47F3-A0C8-CEDB18354BF9}"/>
                </c:ext>
              </c:extLst>
            </c:dLbl>
            <c:dLbl>
              <c:idx val="8"/>
              <c:layout>
                <c:manualLayout>
                  <c:x val="-1.8235628084249993E-2"/>
                  <c:y val="-5.768638002283706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{21214203-CFF4-43AA-91DA-A41667FF5E05}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CC4-47F3-A0C8-CEDB18354BF9}"/>
                </c:ext>
              </c:extLst>
            </c:dLbl>
            <c:dLbl>
              <c:idx val="16"/>
              <c:layout>
                <c:manualLayout>
                  <c:x val="-3.1697991619110633E-2"/>
                  <c:y val="-2.620115527906914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{02C96883-1E1A-4D83-9FCC-D48E5897D262}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CC4-47F3-A0C8-CEDB18354BF9}"/>
                </c:ext>
              </c:extLst>
            </c:dLbl>
            <c:dLbl>
              <c:idx val="24"/>
              <c:layout>
                <c:manualLayout>
                  <c:x val="-3.1570342725075584E-2"/>
                  <c:y val="-6.404260682358534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{82DB4783-24B1-4D22-89D6-6B516850BB98}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CC4-47F3-A0C8-CEDB18354BF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{443EEBCD-2F06-4D64-A6BD-4A0709949A53}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CC4-47F3-A0C8-CEDB18354B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CC4-47F3-A0C8-CEDB18354BF9}"/>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実質公債比率の算定に用いられる分子構造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において、すべての項目において減少傾向が認められる。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対前年比で元利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百万円の減。公営企業債の元利償還金に対する繰入金は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算入公債費の減少額に対し元利償還金～一時借入金の利子までの減少額が大きいため、実質公債費比率の分子の減少となっている。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将来負担額を構成する、公営企業債等繰入見込額、退職手当負担見込額において増加は認められるもののその他項目は減少にある。</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充当可能財源は、充当可能基金を除き減少傾向にあるが、充当可能基金は、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新型コロナウイルス感染症により、予定されていた事業が規模縮小や中止となり、支出額が減少し各種基金への再積立が可能となり積立額が増</a:t>
          </a:r>
          <a:r>
            <a:rPr kumimoji="1" lang="ja-JP" altLang="en-US" sz="1300">
              <a:latin typeface="ＭＳ ゴシック" pitchFamily="49" charset="-128"/>
              <a:ea typeface="ＭＳ ゴシック" pitchFamily="49" charset="-128"/>
            </a:rPr>
            <a:t>たことを主な理由として増加となった。</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よって昨年に続き将来負担比率分子がマイナスとなっている。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沖縄県今帰仁村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主な要因として、新型コロナウイルス感染症により、予定されていた事業が規模縮小や中止となり、支出額が減少し各種基金への再積立が可能となり積立額が増となった。</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新庁舎建設工事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やその他大型事業が想定されるため各種基金への積み増しが必要となる。限られた歳入から基金への積立を行うため、今まで以上に事業を精査を行い真に必要な事業の実施につなげていきたい。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他会計への赤字補てん分の繰出しが常態化しており、一般会計への影響が無視できない状況にある。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今帰仁村公共施設等総合管理基金　公共用又は公用に供する施設の新設、長寿命化、更新整備、統合等を行う事業いに使用する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帰仁村庁舎の維持管理及び建設に関する基金、今帰仁村営火葬場の維持管理及び建設に関する基金、今帰仁村村有財産購入基金、今帰仁城跡環境整備事業基金を廃止し今帰仁村公共施設等総合管理基金を設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今帰仁村うるおいと安らぎの村づくり応援基金　ふるさと納税寄付金を積立しそれを寄付金使途による事業に使用する。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今帰仁村ふるさと基金　ふるさとづくり事業（ハード・ソフト）に使用する。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今帰仁村福祉基金　村内における福祉活動の促進などに使用する。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今帰仁村職員退職手当基金　今帰仁村職員の退職手当の支給に要する経費に不測が生じた際の財源に充てられる。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今帰仁村うるおいと安らぎのむらづくり応援基金の伸びにより増額となっている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新庁舎建設事業をはじめ大型事業が予定されており、今帰仁村公共施設等総合管理基金の減少が懸念される。使用目的なのない普通財産等を売却し今帰仁村公共施設等総合管理基金への積み増しが必要でる。</a:t>
          </a:r>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コロナウイルス感染症により予定されていた事業が中止となり、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財源充当されていた部分が再度基金への積立となった事が大きな要因である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行政サービスの充実や拡充にむけ基金の積立原資の確保に努める。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昨年同様、減債基金への積立は行っていない為、基金の残額へ変更はない。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積立額の増額を検討する。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EFB7D73-BD68-417A-873F-4027C6D60B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E14E4E2-FFF2-4CD7-9D95-5C89AB339D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A9EE8D7C-7A78-482D-898B-9207AD69D0F0}"/>
            </a:ext>
          </a:extLst>
        </xdr:cNvPr>
        <xdr:cNvSpPr/>
      </xdr:nvSpPr>
      <xdr:spPr>
        <a:xfrm>
          <a:off x="15297150" y="8953500"/>
          <a:ext cx="14478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8AF6B7DF-FE7A-4440-BBE9-F3E63C574482}"/>
            </a:ext>
          </a:extLst>
        </xdr:cNvPr>
        <xdr:cNvSpPr/>
      </xdr:nvSpPr>
      <xdr:spPr>
        <a:xfrm>
          <a:off x="16744950" y="8953500"/>
          <a:ext cx="14478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22B2D165-473F-4E22-8BBB-94BEDEF7E40A}"/>
            </a:ext>
          </a:extLst>
        </xdr:cNvPr>
        <xdr:cNvSpPr/>
      </xdr:nvSpPr>
      <xdr:spPr>
        <a:xfrm>
          <a:off x="18192750" y="8953500"/>
          <a:ext cx="14478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ADF18326-AB72-418E-9BA0-D0E9ADD08397}"/>
            </a:ext>
          </a:extLst>
        </xdr:cNvPr>
        <xdr:cNvSpPr/>
      </xdr:nvSpPr>
      <xdr:spPr>
        <a:xfrm>
          <a:off x="15297150" y="12573000"/>
          <a:ext cx="14478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D3090FFC-235A-4EA9-8BC3-2338C8D01B71}"/>
            </a:ext>
          </a:extLst>
        </xdr:cNvPr>
        <xdr:cNvSpPr/>
      </xdr:nvSpPr>
      <xdr:spPr>
        <a:xfrm>
          <a:off x="16744950" y="12573000"/>
          <a:ext cx="14478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3F155CED-2CA7-4147-AD2B-04D0C075040B}"/>
            </a:ext>
          </a:extLst>
        </xdr:cNvPr>
        <xdr:cNvSpPr/>
      </xdr:nvSpPr>
      <xdr:spPr>
        <a:xfrm>
          <a:off x="18192750" y="12573000"/>
          <a:ext cx="14478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9EF990D4-3111-42E9-8E8B-0231E1201A59}"/>
            </a:ext>
          </a:extLst>
        </xdr:cNvPr>
        <xdr:cNvSpPr/>
      </xdr:nvSpPr>
      <xdr:spPr>
        <a:xfrm>
          <a:off x="360362" y="68262"/>
          <a:ext cx="12042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61A60A4A-314E-4813-BA76-8CFFEFC6C48A}"/>
            </a:ext>
          </a:extLst>
        </xdr:cNvPr>
        <xdr:cNvSpPr/>
      </xdr:nvSpPr>
      <xdr:spPr>
        <a:xfrm>
          <a:off x="16182975" y="190500"/>
          <a:ext cx="3744912" cy="56356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16D977D5-05A0-4F9B-9360-C0F01CBDA57F}"/>
            </a:ext>
          </a:extLst>
        </xdr:cNvPr>
        <xdr:cNvSpPr/>
      </xdr:nvSpPr>
      <xdr:spPr>
        <a:xfrm>
          <a:off x="16203612" y="220662"/>
          <a:ext cx="3705225" cy="50323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2F7258DB-4A1D-42C4-8A9D-B9B98865854F}"/>
            </a:ext>
          </a:extLst>
        </xdr:cNvPr>
        <xdr:cNvSpPr/>
      </xdr:nvSpPr>
      <xdr:spPr>
        <a:xfrm>
          <a:off x="16229012" y="246062"/>
          <a:ext cx="3648075" cy="43973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385731C3-D2A6-4995-9BF5-560D27870743}"/>
            </a:ext>
          </a:extLst>
        </xdr:cNvPr>
        <xdr:cNvSpPr/>
      </xdr:nvSpPr>
      <xdr:spPr>
        <a:xfrm>
          <a:off x="13527087" y="190500"/>
          <a:ext cx="2522538" cy="56356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163CB43F-B7EE-4561-8FE0-56B1E1A2C23B}"/>
            </a:ext>
          </a:extLst>
        </xdr:cNvPr>
        <xdr:cNvSpPr/>
      </xdr:nvSpPr>
      <xdr:spPr>
        <a:xfrm>
          <a:off x="13552487" y="220662"/>
          <a:ext cx="2478088" cy="50323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325580F5-45B7-4B32-892A-FBBD3A39651F}"/>
            </a:ext>
          </a:extLst>
        </xdr:cNvPr>
        <xdr:cNvSpPr/>
      </xdr:nvSpPr>
      <xdr:spPr>
        <a:xfrm>
          <a:off x="13573125" y="246062"/>
          <a:ext cx="2439987"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97837216-FFA3-4D39-BDF3-97DFE69BDAB4}"/>
            </a:ext>
          </a:extLst>
        </xdr:cNvPr>
        <xdr:cNvSpPr/>
      </xdr:nvSpPr>
      <xdr:spPr>
        <a:xfrm>
          <a:off x="458787" y="893762"/>
          <a:ext cx="9591675" cy="1697038"/>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17DE05C5-FDC0-42C1-BF54-304218D03156}"/>
            </a:ext>
          </a:extLst>
        </xdr:cNvPr>
        <xdr:cNvSpPr/>
      </xdr:nvSpPr>
      <xdr:spPr>
        <a:xfrm>
          <a:off x="581025" y="925512"/>
          <a:ext cx="1325562"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74384623-1E3B-45EF-958B-99387D33E264}"/>
            </a:ext>
          </a:extLst>
        </xdr:cNvPr>
        <xdr:cNvSpPr/>
      </xdr:nvSpPr>
      <xdr:spPr>
        <a:xfrm>
          <a:off x="1847850" y="925512"/>
          <a:ext cx="126682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9,322
9,272
39.93
8,183,642
7,836,160
312,285
3,118,070
2,910,648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77D20E70-D365-47D5-A097-B76EBE597911}"/>
            </a:ext>
          </a:extLst>
        </xdr:cNvPr>
        <xdr:cNvSpPr/>
      </xdr:nvSpPr>
      <xdr:spPr>
        <a:xfrm>
          <a:off x="3114675" y="925512"/>
          <a:ext cx="14478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A1273B6A-C649-4CFF-BED3-4B8AE6DAA611}"/>
            </a:ext>
          </a:extLst>
        </xdr:cNvPr>
        <xdr:cNvSpPr/>
      </xdr:nvSpPr>
      <xdr:spPr>
        <a:xfrm>
          <a:off x="4562475" y="944562"/>
          <a:ext cx="1931987"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B1F151CD-AA20-407D-9227-51553EA690C0}"/>
            </a:ext>
          </a:extLst>
        </xdr:cNvPr>
        <xdr:cNvSpPr/>
      </xdr:nvSpPr>
      <xdr:spPr>
        <a:xfrm>
          <a:off x="6494462" y="944562"/>
          <a:ext cx="1203325"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A37C0EDA-0CDF-4280-9BFF-27097E92DB9D}"/>
            </a:ext>
          </a:extLst>
        </xdr:cNvPr>
        <xdr:cNvSpPr/>
      </xdr:nvSpPr>
      <xdr:spPr>
        <a:xfrm>
          <a:off x="7761287" y="952500"/>
          <a:ext cx="601663" cy="9064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B63311-D4F7-49F1-866B-C2C21B5FA48F}"/>
            </a:ext>
          </a:extLst>
        </xdr:cNvPr>
        <xdr:cNvSpPr/>
      </xdr:nvSpPr>
      <xdr:spPr>
        <a:xfrm>
          <a:off x="4562475" y="1685925"/>
          <a:ext cx="1931987"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65EC172E-C806-4ED7-818D-F15201F817D9}"/>
            </a:ext>
          </a:extLst>
        </xdr:cNvPr>
        <xdr:cNvSpPr/>
      </xdr:nvSpPr>
      <xdr:spPr>
        <a:xfrm>
          <a:off x="6553200" y="1685925"/>
          <a:ext cx="3497262"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6AED72A8-7EC1-43BA-90F9-83C49289445F}"/>
            </a:ext>
          </a:extLst>
        </xdr:cNvPr>
        <xdr:cNvSpPr/>
      </xdr:nvSpPr>
      <xdr:spPr>
        <a:xfrm>
          <a:off x="10526712" y="893762"/>
          <a:ext cx="14478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276117A3-EE48-47C2-9452-0DAD7CFC2DFE}"/>
            </a:ext>
          </a:extLst>
        </xdr:cNvPr>
        <xdr:cNvSpPr/>
      </xdr:nvSpPr>
      <xdr:spPr>
        <a:xfrm>
          <a:off x="10772775" y="952500"/>
          <a:ext cx="1266825" cy="2587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E662990A-C3EA-4EEE-A9E5-EABE3E08E076}"/>
            </a:ext>
          </a:extLst>
        </xdr:cNvPr>
        <xdr:cNvSpPr/>
      </xdr:nvSpPr>
      <xdr:spPr>
        <a:xfrm>
          <a:off x="10772775" y="1219200"/>
          <a:ext cx="1266825" cy="4968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CEB44E1C-1F11-4AE1-8BFE-3FBCAB786D13}"/>
            </a:ext>
          </a:extLst>
        </xdr:cNvPr>
        <xdr:cNvSpPr/>
      </xdr:nvSpPr>
      <xdr:spPr>
        <a:xfrm>
          <a:off x="10772775" y="1543050"/>
          <a:ext cx="13890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5553AED2-C14E-4AF9-A450-3F22B53227CB}"/>
            </a:ext>
          </a:extLst>
        </xdr:cNvPr>
        <xdr:cNvCxnSpPr/>
      </xdr:nvCxnSpPr>
      <xdr:spPr>
        <a:xfrm flipH="1">
          <a:off x="10599737" y="1046162"/>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5DC9C027-FC5E-4B38-AFC5-7540CC6A89F7}"/>
            </a:ext>
          </a:extLst>
        </xdr:cNvPr>
        <xdr:cNvSpPr/>
      </xdr:nvSpPr>
      <xdr:spPr>
        <a:xfrm>
          <a:off x="10648950" y="1008062"/>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75029089-CF5A-4672-BFAB-DB17E522CDB7}"/>
            </a:ext>
          </a:extLst>
        </xdr:cNvPr>
        <xdr:cNvSpPr/>
      </xdr:nvSpPr>
      <xdr:spPr>
        <a:xfrm>
          <a:off x="10648950" y="1312862"/>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D5417CF5-1E86-4F9C-909A-B94FC4426865}"/>
            </a:ext>
          </a:extLst>
        </xdr:cNvPr>
        <xdr:cNvCxnSpPr/>
      </xdr:nvCxnSpPr>
      <xdr:spPr>
        <a:xfrm>
          <a:off x="10698162"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79AF596-B03D-4AFD-ACAE-5DC7AD799F06}"/>
            </a:ext>
          </a:extLst>
        </xdr:cNvPr>
        <xdr:cNvCxnSpPr/>
      </xdr:nvCxnSpPr>
      <xdr:spPr>
        <a:xfrm>
          <a:off x="10618787" y="154305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7E638005-5DD0-4136-869A-952E6648C40E}"/>
            </a:ext>
          </a:extLst>
        </xdr:cNvPr>
        <xdr:cNvCxnSpPr/>
      </xdr:nvCxnSpPr>
      <xdr:spPr>
        <a:xfrm flipV="1">
          <a:off x="10698162" y="17716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E5596110-375E-4542-8BFA-6B18355CC3A9}"/>
            </a:ext>
          </a:extLst>
        </xdr:cNvPr>
        <xdr:cNvCxnSpPr/>
      </xdr:nvCxnSpPr>
      <xdr:spPr>
        <a:xfrm>
          <a:off x="10618787"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ABE7B897-1AAA-4072-80D0-35B45745CC49}"/>
            </a:ext>
          </a:extLst>
        </xdr:cNvPr>
        <xdr:cNvSpPr txBox="1"/>
      </xdr:nvSpPr>
      <xdr:spPr>
        <a:xfrm>
          <a:off x="419100" y="268763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C281B080-8ABB-4C7E-A07A-3C1C19460F8C}"/>
            </a:ext>
          </a:extLst>
        </xdr:cNvPr>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F0A4B901-8DFE-48BD-9CAE-1E0A917924BB}"/>
            </a:ext>
          </a:extLst>
        </xdr:cNvPr>
        <xdr:cNvSpPr txBox="1"/>
      </xdr:nvSpPr>
      <xdr:spPr>
        <a:xfrm>
          <a:off x="419100" y="3141662"/>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B595EDF8-016D-4F3D-AC77-0BF51E4D2820}"/>
            </a:ext>
          </a:extLst>
        </xdr:cNvPr>
        <xdr:cNvSpPr txBox="1"/>
      </xdr:nvSpPr>
      <xdr:spPr>
        <a:xfrm>
          <a:off x="419100" y="3373437"/>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73DDFDB9-1207-451B-9B3E-511D33B94C1D}"/>
            </a:ext>
          </a:extLst>
        </xdr:cNvPr>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D0C97418-8CE7-41E6-9B6B-DA8638BC9E86}"/>
            </a:ext>
          </a:extLst>
        </xdr:cNvPr>
        <xdr:cNvSpPr/>
      </xdr:nvSpPr>
      <xdr:spPr>
        <a:xfrm>
          <a:off x="1208087" y="4097337"/>
          <a:ext cx="4032250" cy="2936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542D9F83-AFBF-4A4C-B502-904C5B8CBE7D}"/>
            </a:ext>
          </a:extLst>
        </xdr:cNvPr>
        <xdr:cNvSpPr/>
      </xdr:nvSpPr>
      <xdr:spPr>
        <a:xfrm>
          <a:off x="1895651" y="4448429"/>
          <a:ext cx="1647471"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9114F009-74DF-458F-A10C-08D81F1856E2}"/>
            </a:ext>
          </a:extLst>
        </xdr:cNvPr>
        <xdr:cNvSpPr/>
      </xdr:nvSpPr>
      <xdr:spPr>
        <a:xfrm>
          <a:off x="3636639" y="4426996"/>
          <a:ext cx="811858"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5E8DA473-B8E6-455A-B321-28FACAEF355B}"/>
            </a:ext>
          </a:extLst>
        </xdr:cNvPr>
        <xdr:cNvSpPr/>
      </xdr:nvSpPr>
      <xdr:spPr>
        <a:xfrm>
          <a:off x="5189537" y="4210050"/>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FCD928C8-A7FD-46BD-855D-4BA2892B216C}"/>
            </a:ext>
          </a:extLst>
        </xdr:cNvPr>
        <xdr:cNvSpPr/>
      </xdr:nvSpPr>
      <xdr:spPr>
        <a:xfrm>
          <a:off x="5189537" y="439102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D5AF8EB6-4D87-489C-98A5-76CEED039427}"/>
            </a:ext>
          </a:extLst>
        </xdr:cNvPr>
        <xdr:cNvSpPr/>
      </xdr:nvSpPr>
      <xdr:spPr>
        <a:xfrm>
          <a:off x="6637337" y="4210050"/>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A64E69F1-9663-4471-A3A4-07B9666A0A16}"/>
            </a:ext>
          </a:extLst>
        </xdr:cNvPr>
        <xdr:cNvSpPr/>
      </xdr:nvSpPr>
      <xdr:spPr>
        <a:xfrm>
          <a:off x="6637337" y="439102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C572A0B3-A7EA-4A4F-A542-5DAC954A4BB0}"/>
            </a:ext>
          </a:extLst>
        </xdr:cNvPr>
        <xdr:cNvSpPr/>
      </xdr:nvSpPr>
      <xdr:spPr>
        <a:xfrm>
          <a:off x="8212137" y="4210050"/>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B5C2843C-9F4D-4036-804C-52CAFE38902F}"/>
            </a:ext>
          </a:extLst>
        </xdr:cNvPr>
        <xdr:cNvSpPr/>
      </xdr:nvSpPr>
      <xdr:spPr>
        <a:xfrm>
          <a:off x="8212137" y="439102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D64E8779-7F83-46BF-B402-5CBECC4BE804}"/>
            </a:ext>
          </a:extLst>
        </xdr:cNvPr>
        <xdr:cNvSpPr/>
      </xdr:nvSpPr>
      <xdr:spPr>
        <a:xfrm>
          <a:off x="1208087" y="4752975"/>
          <a:ext cx="4032250"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E162FFD9-E8F5-42BE-9AC7-1632F5C4C6AE}"/>
            </a:ext>
          </a:extLst>
        </xdr:cNvPr>
        <xdr:cNvSpPr/>
      </xdr:nvSpPr>
      <xdr:spPr>
        <a:xfrm>
          <a:off x="5497512" y="4752975"/>
          <a:ext cx="4524375"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8121069C-34B8-494A-9CAF-C0681D9307C1}"/>
            </a:ext>
          </a:extLst>
        </xdr:cNvPr>
        <xdr:cNvSpPr/>
      </xdr:nvSpPr>
      <xdr:spPr>
        <a:xfrm>
          <a:off x="5497512" y="4821237"/>
          <a:ext cx="43434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66A82984-C932-4DB5-B4D8-923F72445D2A}"/>
            </a:ext>
          </a:extLst>
        </xdr:cNvPr>
        <xdr:cNvSpPr txBox="1"/>
      </xdr:nvSpPr>
      <xdr:spPr>
        <a:xfrm>
          <a:off x="5564187" y="5030787"/>
          <a:ext cx="43307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有形固定資産減価償却率は</a:t>
          </a:r>
          <a:r>
            <a:rPr kumimoji="1" lang="en-US" altLang="ja-JP" sz="1150">
              <a:latin typeface="ＭＳ Ｐゴシック" panose="020B0600070205080204" pitchFamily="50" charset="-128"/>
              <a:ea typeface="ＭＳ Ｐゴシック" panose="020B0600070205080204" pitchFamily="50" charset="-128"/>
            </a:rPr>
            <a:t>55.2%</a:t>
          </a:r>
          <a:r>
            <a:rPr kumimoji="1" lang="ja-JP" altLang="en-US" sz="1150">
              <a:latin typeface="ＭＳ Ｐゴシック" panose="020B0600070205080204" pitchFamily="50" charset="-128"/>
              <a:ea typeface="ＭＳ Ｐゴシック" panose="020B0600070205080204" pitchFamily="50" charset="-128"/>
            </a:rPr>
            <a:t>と、類似団体、全国平均を下回っているものの沖縄県平均を上回っている。役場庁舎、市民会館、図書館等有形固定資産減価償却率が</a:t>
          </a:r>
          <a:r>
            <a:rPr kumimoji="1" lang="en-US" altLang="ja-JP" sz="1150">
              <a:latin typeface="ＭＳ Ｐゴシック" panose="020B0600070205080204" pitchFamily="50" charset="-128"/>
              <a:ea typeface="ＭＳ Ｐゴシック" panose="020B0600070205080204" pitchFamily="50" charset="-128"/>
            </a:rPr>
            <a:t>70</a:t>
          </a:r>
          <a:r>
            <a:rPr kumimoji="1" lang="ja-JP" altLang="en-US" sz="1150">
              <a:latin typeface="ＭＳ Ｐゴシック" panose="020B0600070205080204" pitchFamily="50" charset="-128"/>
              <a:ea typeface="ＭＳ Ｐゴシック" panose="020B0600070205080204" pitchFamily="50" charset="-128"/>
            </a:rPr>
            <a:t>％を超過している施設が複数存在することが主な要因であると考えられる。利用者に安心・安全に公共施設等を利用いただけるよう、公共施設等総合管理計画や公共施設個別計画等の各種計画に沿った公共施設の更新、維持管理を推進し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D07D26DC-FAA1-42A2-B39C-B88811A0CAD8}"/>
            </a:ext>
          </a:extLst>
        </xdr:cNvPr>
        <xdr:cNvSpPr txBox="1"/>
      </xdr:nvSpPr>
      <xdr:spPr>
        <a:xfrm>
          <a:off x="1179512" y="457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7108F74B-83DC-4419-980F-69763C5DF274}"/>
            </a:ext>
          </a:extLst>
        </xdr:cNvPr>
        <xdr:cNvCxnSpPr/>
      </xdr:nvCxnSpPr>
      <xdr:spPr>
        <a:xfrm>
          <a:off x="1208087" y="679291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CD60E572-074F-4876-AE30-461F6B8664F5}"/>
            </a:ext>
          </a:extLst>
        </xdr:cNvPr>
        <xdr:cNvSpPr txBox="1"/>
      </xdr:nvSpPr>
      <xdr:spPr>
        <a:xfrm>
          <a:off x="762473" y="6703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C5F35B5E-39FA-43B5-A009-516F453278B8}"/>
            </a:ext>
          </a:extLst>
        </xdr:cNvPr>
        <xdr:cNvCxnSpPr/>
      </xdr:nvCxnSpPr>
      <xdr:spPr>
        <a:xfrm>
          <a:off x="1208087" y="638968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F6466122-EA42-4043-9B67-4B36F097D656}"/>
            </a:ext>
          </a:extLst>
        </xdr:cNvPr>
        <xdr:cNvSpPr txBox="1"/>
      </xdr:nvSpPr>
      <xdr:spPr>
        <a:xfrm>
          <a:off x="809006" y="630541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FBC6ADC3-7E25-4673-AD60-DDC3A8DBCB2C}"/>
            </a:ext>
          </a:extLst>
        </xdr:cNvPr>
        <xdr:cNvCxnSpPr/>
      </xdr:nvCxnSpPr>
      <xdr:spPr>
        <a:xfrm>
          <a:off x="1208087" y="59817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AF6CE0DF-681C-4088-A57A-D6C9FB1181F4}"/>
            </a:ext>
          </a:extLst>
        </xdr:cNvPr>
        <xdr:cNvSpPr txBox="1"/>
      </xdr:nvSpPr>
      <xdr:spPr>
        <a:xfrm>
          <a:off x="809006" y="58878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E8EA0581-8079-46FC-B654-4069591CBC49}"/>
            </a:ext>
          </a:extLst>
        </xdr:cNvPr>
        <xdr:cNvCxnSpPr/>
      </xdr:nvCxnSpPr>
      <xdr:spPr>
        <a:xfrm>
          <a:off x="1208087" y="557371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A046BAE0-D4EF-4346-BB09-94F1DCE0321C}"/>
            </a:ext>
          </a:extLst>
        </xdr:cNvPr>
        <xdr:cNvSpPr txBox="1"/>
      </xdr:nvSpPr>
      <xdr:spPr>
        <a:xfrm>
          <a:off x="809006" y="5484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3B705276-9996-44B7-AC99-C86141B0D03D}"/>
            </a:ext>
          </a:extLst>
        </xdr:cNvPr>
        <xdr:cNvCxnSpPr/>
      </xdr:nvCxnSpPr>
      <xdr:spPr>
        <a:xfrm>
          <a:off x="1208087" y="517048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A2BE6725-7FF7-4252-9765-3B35E644BCA3}"/>
            </a:ext>
          </a:extLst>
        </xdr:cNvPr>
        <xdr:cNvSpPr txBox="1"/>
      </xdr:nvSpPr>
      <xdr:spPr>
        <a:xfrm>
          <a:off x="809006" y="50766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ADB548AC-5BE0-402F-8F37-1C2BC64DC9E9}"/>
            </a:ext>
          </a:extLst>
        </xdr:cNvPr>
        <xdr:cNvCxnSpPr/>
      </xdr:nvCxnSpPr>
      <xdr:spPr>
        <a:xfrm>
          <a:off x="1208087" y="47529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0FB8BC86-7572-4FDF-867F-4051E7FA25CA}"/>
            </a:ext>
          </a:extLst>
        </xdr:cNvPr>
        <xdr:cNvSpPr txBox="1"/>
      </xdr:nvSpPr>
      <xdr:spPr>
        <a:xfrm>
          <a:off x="855540" y="466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B18D406D-75B9-4A67-B0AC-D4A0596915B3}"/>
            </a:ext>
          </a:extLst>
        </xdr:cNvPr>
        <xdr:cNvSpPr/>
      </xdr:nvSpPr>
      <xdr:spPr>
        <a:xfrm>
          <a:off x="1208087" y="4752975"/>
          <a:ext cx="4032250"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9" name="直線コネクタ 68">
          <a:extLst>
            <a:ext uri="{FF2B5EF4-FFF2-40B4-BE49-F238E27FC236}">
              <a16:creationId xmlns:a16="http://schemas.microsoft.com/office/drawing/2014/main" id="{9FB4DDAC-0A31-4AB8-B739-8A3EA7BDB2DC}"/>
            </a:ext>
          </a:extLst>
        </xdr:cNvPr>
        <xdr:cNvCxnSpPr/>
      </xdr:nvCxnSpPr>
      <xdr:spPr>
        <a:xfrm flipV="1">
          <a:off x="4522470" y="5268468"/>
          <a:ext cx="1270" cy="1200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0" name="有形固定資産減価償却率最小値テキスト">
          <a:extLst>
            <a:ext uri="{FF2B5EF4-FFF2-40B4-BE49-F238E27FC236}">
              <a16:creationId xmlns:a16="http://schemas.microsoft.com/office/drawing/2014/main" id="{C768B30A-4D13-4988-BD0E-3D5C86631A95}"/>
            </a:ext>
          </a:extLst>
        </xdr:cNvPr>
        <xdr:cNvSpPr txBox="1"/>
      </xdr:nvSpPr>
      <xdr:spPr>
        <a:xfrm>
          <a:off x="4579937" y="646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1" name="直線コネクタ 70">
          <a:extLst>
            <a:ext uri="{FF2B5EF4-FFF2-40B4-BE49-F238E27FC236}">
              <a16:creationId xmlns:a16="http://schemas.microsoft.com/office/drawing/2014/main" id="{859FC328-E6AA-4FA2-ACE0-C53A7F00F142}"/>
            </a:ext>
          </a:extLst>
        </xdr:cNvPr>
        <xdr:cNvCxnSpPr/>
      </xdr:nvCxnSpPr>
      <xdr:spPr>
        <a:xfrm>
          <a:off x="4440237" y="6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2" name="有形固定資産減価償却率最大値テキスト">
          <a:extLst>
            <a:ext uri="{FF2B5EF4-FFF2-40B4-BE49-F238E27FC236}">
              <a16:creationId xmlns:a16="http://schemas.microsoft.com/office/drawing/2014/main" id="{A56509F3-0659-4C5E-B635-0692DD4B9364}"/>
            </a:ext>
          </a:extLst>
        </xdr:cNvPr>
        <xdr:cNvSpPr txBox="1"/>
      </xdr:nvSpPr>
      <xdr:spPr>
        <a:xfrm>
          <a:off x="4579937" y="505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3" name="直線コネクタ 72">
          <a:extLst>
            <a:ext uri="{FF2B5EF4-FFF2-40B4-BE49-F238E27FC236}">
              <a16:creationId xmlns:a16="http://schemas.microsoft.com/office/drawing/2014/main" id="{C56F94C6-F294-4113-8FC6-634C65F58A90}"/>
            </a:ext>
          </a:extLst>
        </xdr:cNvPr>
        <xdr:cNvCxnSpPr/>
      </xdr:nvCxnSpPr>
      <xdr:spPr>
        <a:xfrm>
          <a:off x="4440237" y="526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F467407F-A185-4171-B1AC-F66FFF58E3CD}"/>
            </a:ext>
          </a:extLst>
        </xdr:cNvPr>
        <xdr:cNvSpPr txBox="1"/>
      </xdr:nvSpPr>
      <xdr:spPr>
        <a:xfrm>
          <a:off x="4579937" y="59909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5" name="フローチャート: 判断 74">
          <a:extLst>
            <a:ext uri="{FF2B5EF4-FFF2-40B4-BE49-F238E27FC236}">
              <a16:creationId xmlns:a16="http://schemas.microsoft.com/office/drawing/2014/main" id="{C05FC4CE-F982-485D-ADDF-08D0FE7F3CAA}"/>
            </a:ext>
          </a:extLst>
        </xdr:cNvPr>
        <xdr:cNvSpPr/>
      </xdr:nvSpPr>
      <xdr:spPr>
        <a:xfrm>
          <a:off x="4478337" y="60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6" name="フローチャート: 判断 75">
          <a:extLst>
            <a:ext uri="{FF2B5EF4-FFF2-40B4-BE49-F238E27FC236}">
              <a16:creationId xmlns:a16="http://schemas.microsoft.com/office/drawing/2014/main" id="{80A42986-0A5E-4FCB-8964-AC930F434CF1}"/>
            </a:ext>
          </a:extLst>
        </xdr:cNvPr>
        <xdr:cNvSpPr/>
      </xdr:nvSpPr>
      <xdr:spPr>
        <a:xfrm>
          <a:off x="3800475" y="5970206"/>
          <a:ext cx="96837"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7" name="フローチャート: 判断 76">
          <a:extLst>
            <a:ext uri="{FF2B5EF4-FFF2-40B4-BE49-F238E27FC236}">
              <a16:creationId xmlns:a16="http://schemas.microsoft.com/office/drawing/2014/main" id="{18687D85-9665-4910-94E2-C489F6A0B889}"/>
            </a:ext>
          </a:extLst>
        </xdr:cNvPr>
        <xdr:cNvSpPr/>
      </xdr:nvSpPr>
      <xdr:spPr>
        <a:xfrm>
          <a:off x="3076575" y="5933059"/>
          <a:ext cx="96837"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8" name="フローチャート: 判断 77">
          <a:extLst>
            <a:ext uri="{FF2B5EF4-FFF2-40B4-BE49-F238E27FC236}">
              <a16:creationId xmlns:a16="http://schemas.microsoft.com/office/drawing/2014/main" id="{C58EA632-1E3C-4F58-912E-209EF39B02F5}"/>
            </a:ext>
          </a:extLst>
        </xdr:cNvPr>
        <xdr:cNvSpPr/>
      </xdr:nvSpPr>
      <xdr:spPr>
        <a:xfrm>
          <a:off x="2352675" y="5896800"/>
          <a:ext cx="96837"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9" name="フローチャート: 判断 78">
          <a:extLst>
            <a:ext uri="{FF2B5EF4-FFF2-40B4-BE49-F238E27FC236}">
              <a16:creationId xmlns:a16="http://schemas.microsoft.com/office/drawing/2014/main" id="{06E7B2B4-4B74-40BF-86C1-8185CEA0922B}"/>
            </a:ext>
          </a:extLst>
        </xdr:cNvPr>
        <xdr:cNvSpPr/>
      </xdr:nvSpPr>
      <xdr:spPr>
        <a:xfrm>
          <a:off x="1628775" y="5848858"/>
          <a:ext cx="96837"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E6CC219-1AEB-4386-AAF5-2FA7287DB46E}"/>
            </a:ext>
          </a:extLst>
        </xdr:cNvPr>
        <xdr:cNvSpPr txBox="1"/>
      </xdr:nvSpPr>
      <xdr:spPr>
        <a:xfrm>
          <a:off x="4360862"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FC3F9A7-E025-4BC1-8787-982015497193}"/>
            </a:ext>
          </a:extLst>
        </xdr:cNvPr>
        <xdr:cNvSpPr txBox="1"/>
      </xdr:nvSpPr>
      <xdr:spPr>
        <a:xfrm>
          <a:off x="3687762"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FC6ACEA-3104-45F9-BAC4-12306EB6617B}"/>
            </a:ext>
          </a:extLst>
        </xdr:cNvPr>
        <xdr:cNvSpPr txBox="1"/>
      </xdr:nvSpPr>
      <xdr:spPr>
        <a:xfrm>
          <a:off x="2963862"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D0FDCE4-646E-4B0B-90FA-DE3FCFA8B260}"/>
            </a:ext>
          </a:extLst>
        </xdr:cNvPr>
        <xdr:cNvSpPr txBox="1"/>
      </xdr:nvSpPr>
      <xdr:spPr>
        <a:xfrm>
          <a:off x="2239962"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E296577-AB19-439A-9034-158F6819468A}"/>
            </a:ext>
          </a:extLst>
        </xdr:cNvPr>
        <xdr:cNvSpPr txBox="1"/>
      </xdr:nvSpPr>
      <xdr:spPr>
        <a:xfrm>
          <a:off x="1516062"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7493</xdr:rowOff>
    </xdr:from>
    <xdr:to>
      <xdr:col>23</xdr:col>
      <xdr:colOff>136525</xdr:colOff>
      <xdr:row>31</xdr:row>
      <xdr:rowOff>109093</xdr:rowOff>
    </xdr:to>
    <xdr:sp macro="" textlink="">
      <xdr:nvSpPr>
        <xdr:cNvPr id="85" name="楕円 84">
          <a:extLst>
            <a:ext uri="{FF2B5EF4-FFF2-40B4-BE49-F238E27FC236}">
              <a16:creationId xmlns:a16="http://schemas.microsoft.com/office/drawing/2014/main" id="{87B5E800-3FF5-4685-9252-E49BD248D01D}"/>
            </a:ext>
          </a:extLst>
        </xdr:cNvPr>
        <xdr:cNvSpPr/>
      </xdr:nvSpPr>
      <xdr:spPr>
        <a:xfrm>
          <a:off x="4478337" y="5827268"/>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30370</xdr:rowOff>
    </xdr:from>
    <xdr:ext cx="405111" cy="259045"/>
    <xdr:sp macro="" textlink="">
      <xdr:nvSpPr>
        <xdr:cNvPr id="86" name="有形固定資産減価償却率該当値テキスト">
          <a:extLst>
            <a:ext uri="{FF2B5EF4-FFF2-40B4-BE49-F238E27FC236}">
              <a16:creationId xmlns:a16="http://schemas.microsoft.com/office/drawing/2014/main" id="{C1B96E59-17DB-4A38-8F30-8FB684700AF1}"/>
            </a:ext>
          </a:extLst>
        </xdr:cNvPr>
        <xdr:cNvSpPr txBox="1"/>
      </xdr:nvSpPr>
      <xdr:spPr>
        <a:xfrm>
          <a:off x="4579937" y="5688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146558</xdr:rowOff>
    </xdr:from>
    <xdr:to>
      <xdr:col>19</xdr:col>
      <xdr:colOff>187325</xdr:colOff>
      <xdr:row>31</xdr:row>
      <xdr:rowOff>76708</xdr:rowOff>
    </xdr:to>
    <xdr:sp macro="" textlink="">
      <xdr:nvSpPr>
        <xdr:cNvPr id="87" name="楕円 86">
          <a:extLst>
            <a:ext uri="{FF2B5EF4-FFF2-40B4-BE49-F238E27FC236}">
              <a16:creationId xmlns:a16="http://schemas.microsoft.com/office/drawing/2014/main" id="{28CC4E41-B8DE-4952-9D07-C42CE7F3FD1E}"/>
            </a:ext>
          </a:extLst>
        </xdr:cNvPr>
        <xdr:cNvSpPr/>
      </xdr:nvSpPr>
      <xdr:spPr>
        <a:xfrm>
          <a:off x="3800475" y="5809170"/>
          <a:ext cx="96837"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25908</xdr:rowOff>
    </xdr:from>
    <xdr:to>
      <xdr:col>23</xdr:col>
      <xdr:colOff>85725</xdr:colOff>
      <xdr:row>31</xdr:row>
      <xdr:rowOff>58293</xdr:rowOff>
    </xdr:to>
    <xdr:cxnSp macro="">
      <xdr:nvCxnSpPr>
        <xdr:cNvPr id="88" name="直線コネクタ 87">
          <a:extLst>
            <a:ext uri="{FF2B5EF4-FFF2-40B4-BE49-F238E27FC236}">
              <a16:creationId xmlns:a16="http://schemas.microsoft.com/office/drawing/2014/main" id="{219E956F-A257-4E74-9FC7-EA71A4301255}"/>
            </a:ext>
          </a:extLst>
        </xdr:cNvPr>
        <xdr:cNvCxnSpPr/>
      </xdr:nvCxnSpPr>
      <xdr:spPr>
        <a:xfrm>
          <a:off x="3856037" y="5850445"/>
          <a:ext cx="668338"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127127</xdr:rowOff>
    </xdr:from>
    <xdr:to>
      <xdr:col>15</xdr:col>
      <xdr:colOff>187325</xdr:colOff>
      <xdr:row>31</xdr:row>
      <xdr:rowOff>57277</xdr:rowOff>
    </xdr:to>
    <xdr:sp macro="" textlink="">
      <xdr:nvSpPr>
        <xdr:cNvPr id="89" name="楕円 88">
          <a:extLst>
            <a:ext uri="{FF2B5EF4-FFF2-40B4-BE49-F238E27FC236}">
              <a16:creationId xmlns:a16="http://schemas.microsoft.com/office/drawing/2014/main" id="{38C24D8D-D6DE-4B32-A8A5-23B136794DDE}"/>
            </a:ext>
          </a:extLst>
        </xdr:cNvPr>
        <xdr:cNvSpPr/>
      </xdr:nvSpPr>
      <xdr:spPr>
        <a:xfrm>
          <a:off x="3076575" y="5789739"/>
          <a:ext cx="96837"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6477</xdr:rowOff>
    </xdr:from>
    <xdr:to>
      <xdr:col>19</xdr:col>
      <xdr:colOff>136525</xdr:colOff>
      <xdr:row>31</xdr:row>
      <xdr:rowOff>25908</xdr:rowOff>
    </xdr:to>
    <xdr:cxnSp macro="">
      <xdr:nvCxnSpPr>
        <xdr:cNvPr id="90" name="直線コネクタ 89">
          <a:extLst>
            <a:ext uri="{FF2B5EF4-FFF2-40B4-BE49-F238E27FC236}">
              <a16:creationId xmlns:a16="http://schemas.microsoft.com/office/drawing/2014/main" id="{F2075D4B-4D62-4F94-A686-B19C8F512FB1}"/>
            </a:ext>
          </a:extLst>
        </xdr:cNvPr>
        <xdr:cNvCxnSpPr/>
      </xdr:nvCxnSpPr>
      <xdr:spPr>
        <a:xfrm>
          <a:off x="3132137" y="5831014"/>
          <a:ext cx="7239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122809</xdr:rowOff>
    </xdr:from>
    <xdr:to>
      <xdr:col>11</xdr:col>
      <xdr:colOff>187325</xdr:colOff>
      <xdr:row>31</xdr:row>
      <xdr:rowOff>52959</xdr:rowOff>
    </xdr:to>
    <xdr:sp macro="" textlink="">
      <xdr:nvSpPr>
        <xdr:cNvPr id="91" name="楕円 90">
          <a:extLst>
            <a:ext uri="{FF2B5EF4-FFF2-40B4-BE49-F238E27FC236}">
              <a16:creationId xmlns:a16="http://schemas.microsoft.com/office/drawing/2014/main" id="{5FE31EBF-E0A6-4BA1-A2ED-F714882B6967}"/>
            </a:ext>
          </a:extLst>
        </xdr:cNvPr>
        <xdr:cNvSpPr/>
      </xdr:nvSpPr>
      <xdr:spPr>
        <a:xfrm>
          <a:off x="2352675" y="5780659"/>
          <a:ext cx="96837"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xdr:rowOff>
    </xdr:from>
    <xdr:to>
      <xdr:col>15</xdr:col>
      <xdr:colOff>136525</xdr:colOff>
      <xdr:row>31</xdr:row>
      <xdr:rowOff>6477</xdr:rowOff>
    </xdr:to>
    <xdr:cxnSp macro="">
      <xdr:nvCxnSpPr>
        <xdr:cNvPr id="92" name="直線コネクタ 91">
          <a:extLst>
            <a:ext uri="{FF2B5EF4-FFF2-40B4-BE49-F238E27FC236}">
              <a16:creationId xmlns:a16="http://schemas.microsoft.com/office/drawing/2014/main" id="{67106CC9-B490-484E-AF56-4B3794039B59}"/>
            </a:ext>
          </a:extLst>
        </xdr:cNvPr>
        <xdr:cNvCxnSpPr/>
      </xdr:nvCxnSpPr>
      <xdr:spPr>
        <a:xfrm>
          <a:off x="2408237" y="5821934"/>
          <a:ext cx="7239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101219</xdr:rowOff>
    </xdr:from>
    <xdr:to>
      <xdr:col>7</xdr:col>
      <xdr:colOff>187325</xdr:colOff>
      <xdr:row>31</xdr:row>
      <xdr:rowOff>31369</xdr:rowOff>
    </xdr:to>
    <xdr:sp macro="" textlink="">
      <xdr:nvSpPr>
        <xdr:cNvPr id="93" name="楕円 92">
          <a:extLst>
            <a:ext uri="{FF2B5EF4-FFF2-40B4-BE49-F238E27FC236}">
              <a16:creationId xmlns:a16="http://schemas.microsoft.com/office/drawing/2014/main" id="{D6256DA5-C23F-4559-94C7-AA23276037EB}"/>
            </a:ext>
          </a:extLst>
        </xdr:cNvPr>
        <xdr:cNvSpPr/>
      </xdr:nvSpPr>
      <xdr:spPr>
        <a:xfrm>
          <a:off x="1628775" y="5763831"/>
          <a:ext cx="96837"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152019</xdr:rowOff>
    </xdr:from>
    <xdr:to>
      <xdr:col>11</xdr:col>
      <xdr:colOff>136525</xdr:colOff>
      <xdr:row>31</xdr:row>
      <xdr:rowOff>2159</xdr:rowOff>
    </xdr:to>
    <xdr:cxnSp macro="">
      <xdr:nvCxnSpPr>
        <xdr:cNvPr id="94" name="直線コネクタ 93">
          <a:extLst>
            <a:ext uri="{FF2B5EF4-FFF2-40B4-BE49-F238E27FC236}">
              <a16:creationId xmlns:a16="http://schemas.microsoft.com/office/drawing/2014/main" id="{B69B2208-7330-45FC-834A-0260D8DA156F}"/>
            </a:ext>
          </a:extLst>
        </xdr:cNvPr>
        <xdr:cNvCxnSpPr/>
      </xdr:nvCxnSpPr>
      <xdr:spPr>
        <a:xfrm>
          <a:off x="1684337" y="5809869"/>
          <a:ext cx="7239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5" name="n_1aveValue有形固定資産減価償却率">
          <a:extLst>
            <a:ext uri="{FF2B5EF4-FFF2-40B4-BE49-F238E27FC236}">
              <a16:creationId xmlns:a16="http://schemas.microsoft.com/office/drawing/2014/main" id="{4FEBF9CC-4DE6-4E5B-83D0-AAACE58590FE}"/>
            </a:ext>
          </a:extLst>
        </xdr:cNvPr>
        <xdr:cNvSpPr txBox="1"/>
      </xdr:nvSpPr>
      <xdr:spPr>
        <a:xfrm>
          <a:off x="3650306" y="6048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96" name="n_2aveValue有形固定資産減価償却率">
          <a:extLst>
            <a:ext uri="{FF2B5EF4-FFF2-40B4-BE49-F238E27FC236}">
              <a16:creationId xmlns:a16="http://schemas.microsoft.com/office/drawing/2014/main" id="{115FCC91-5081-4154-94D8-A1CFB8EF48E9}"/>
            </a:ext>
          </a:extLst>
        </xdr:cNvPr>
        <xdr:cNvSpPr txBox="1"/>
      </xdr:nvSpPr>
      <xdr:spPr>
        <a:xfrm>
          <a:off x="2934344" y="6021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97" name="n_3aveValue有形固定資産減価償却率">
          <a:extLst>
            <a:ext uri="{FF2B5EF4-FFF2-40B4-BE49-F238E27FC236}">
              <a16:creationId xmlns:a16="http://schemas.microsoft.com/office/drawing/2014/main" id="{148E9107-3084-427B-8A36-8BA6C332CD6E}"/>
            </a:ext>
          </a:extLst>
        </xdr:cNvPr>
        <xdr:cNvSpPr txBox="1"/>
      </xdr:nvSpPr>
      <xdr:spPr>
        <a:xfrm>
          <a:off x="2210444" y="598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98" name="n_4aveValue有形固定資産減価償却率">
          <a:extLst>
            <a:ext uri="{FF2B5EF4-FFF2-40B4-BE49-F238E27FC236}">
              <a16:creationId xmlns:a16="http://schemas.microsoft.com/office/drawing/2014/main" id="{F66F4F66-85F6-44C6-AB60-3E8DFF21A930}"/>
            </a:ext>
          </a:extLst>
        </xdr:cNvPr>
        <xdr:cNvSpPr txBox="1"/>
      </xdr:nvSpPr>
      <xdr:spPr>
        <a:xfrm>
          <a:off x="1486544" y="594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93235</xdr:rowOff>
    </xdr:from>
    <xdr:ext cx="405111" cy="259045"/>
    <xdr:sp macro="" textlink="">
      <xdr:nvSpPr>
        <xdr:cNvPr id="99" name="n_1mainValue有形固定資産減価償却率">
          <a:extLst>
            <a:ext uri="{FF2B5EF4-FFF2-40B4-BE49-F238E27FC236}">
              <a16:creationId xmlns:a16="http://schemas.microsoft.com/office/drawing/2014/main" id="{AE2FB2BF-8C12-4D23-9D1B-F6B129742181}"/>
            </a:ext>
          </a:extLst>
        </xdr:cNvPr>
        <xdr:cNvSpPr txBox="1"/>
      </xdr:nvSpPr>
      <xdr:spPr>
        <a:xfrm>
          <a:off x="3650306" y="558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73804</xdr:rowOff>
    </xdr:from>
    <xdr:ext cx="405111" cy="259045"/>
    <xdr:sp macro="" textlink="">
      <xdr:nvSpPr>
        <xdr:cNvPr id="100" name="n_2mainValue有形固定資産減価償却率">
          <a:extLst>
            <a:ext uri="{FF2B5EF4-FFF2-40B4-BE49-F238E27FC236}">
              <a16:creationId xmlns:a16="http://schemas.microsoft.com/office/drawing/2014/main" id="{1C102B54-EEAE-46EC-A02D-B64753B2CCB2}"/>
            </a:ext>
          </a:extLst>
        </xdr:cNvPr>
        <xdr:cNvSpPr txBox="1"/>
      </xdr:nvSpPr>
      <xdr:spPr>
        <a:xfrm>
          <a:off x="2934344" y="5574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69486</xdr:rowOff>
    </xdr:from>
    <xdr:ext cx="405111" cy="259045"/>
    <xdr:sp macro="" textlink="">
      <xdr:nvSpPr>
        <xdr:cNvPr id="101" name="n_3mainValue有形固定資産減価償却率">
          <a:extLst>
            <a:ext uri="{FF2B5EF4-FFF2-40B4-BE49-F238E27FC236}">
              <a16:creationId xmlns:a16="http://schemas.microsoft.com/office/drawing/2014/main" id="{A6609E94-86F1-42F9-BC49-ED9296D5A490}"/>
            </a:ext>
          </a:extLst>
        </xdr:cNvPr>
        <xdr:cNvSpPr txBox="1"/>
      </xdr:nvSpPr>
      <xdr:spPr>
        <a:xfrm>
          <a:off x="2210444" y="5570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47896</xdr:rowOff>
    </xdr:from>
    <xdr:ext cx="405111" cy="259045"/>
    <xdr:sp macro="" textlink="">
      <xdr:nvSpPr>
        <xdr:cNvPr id="102" name="n_4mainValue有形固定資産減価償却率">
          <a:extLst>
            <a:ext uri="{FF2B5EF4-FFF2-40B4-BE49-F238E27FC236}">
              <a16:creationId xmlns:a16="http://schemas.microsoft.com/office/drawing/2014/main" id="{1FBFD6F6-C42C-412E-AEB0-1FFE5E298FF0}"/>
            </a:ext>
          </a:extLst>
        </xdr:cNvPr>
        <xdr:cNvSpPr txBox="1"/>
      </xdr:nvSpPr>
      <xdr:spPr>
        <a:xfrm>
          <a:off x="1486544" y="55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8B2352B5-2745-4AD9-8CBF-F96572586586}"/>
            </a:ext>
          </a:extLst>
        </xdr:cNvPr>
        <xdr:cNvSpPr/>
      </xdr:nvSpPr>
      <xdr:spPr>
        <a:xfrm>
          <a:off x="10745787" y="4097337"/>
          <a:ext cx="4017963" cy="2936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AABB359A-E944-4586-B5FC-7DB3B9D64F1B}"/>
            </a:ext>
          </a:extLst>
        </xdr:cNvPr>
        <xdr:cNvSpPr/>
      </xdr:nvSpPr>
      <xdr:spPr>
        <a:xfrm>
          <a:off x="11754118" y="4448429"/>
          <a:ext cx="991651"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4EED29CC-A1B8-49F8-8281-39AF1AF751FC}"/>
            </a:ext>
          </a:extLst>
        </xdr:cNvPr>
        <xdr:cNvSpPr/>
      </xdr:nvSpPr>
      <xdr:spPr>
        <a:xfrm>
          <a:off x="13127577" y="4426996"/>
          <a:ext cx="900619"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EC727824-4EAA-427A-95A0-0C19AE3F978C}"/>
            </a:ext>
          </a:extLst>
        </xdr:cNvPr>
        <xdr:cNvSpPr/>
      </xdr:nvSpPr>
      <xdr:spPr>
        <a:xfrm>
          <a:off x="14727237" y="4210050"/>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C4A445FC-FC20-4989-BE8A-04FEBE960962}"/>
            </a:ext>
          </a:extLst>
        </xdr:cNvPr>
        <xdr:cNvSpPr/>
      </xdr:nvSpPr>
      <xdr:spPr>
        <a:xfrm>
          <a:off x="14727237" y="439102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97466115-6F51-4042-BB92-8F4F9ABA63D4}"/>
            </a:ext>
          </a:extLst>
        </xdr:cNvPr>
        <xdr:cNvSpPr/>
      </xdr:nvSpPr>
      <xdr:spPr>
        <a:xfrm>
          <a:off x="16175037" y="4210050"/>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791F839A-353B-454D-A92D-D232E54CC17A}"/>
            </a:ext>
          </a:extLst>
        </xdr:cNvPr>
        <xdr:cNvSpPr/>
      </xdr:nvSpPr>
      <xdr:spPr>
        <a:xfrm>
          <a:off x="16175037" y="439102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ACC5C1B8-2AAF-4045-8959-6BB23F5C40C9}"/>
            </a:ext>
          </a:extLst>
        </xdr:cNvPr>
        <xdr:cNvSpPr/>
      </xdr:nvSpPr>
      <xdr:spPr>
        <a:xfrm>
          <a:off x="17735550" y="4210050"/>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223B2397-A356-4290-AE99-53BBEC4219EF}"/>
            </a:ext>
          </a:extLst>
        </xdr:cNvPr>
        <xdr:cNvSpPr/>
      </xdr:nvSpPr>
      <xdr:spPr>
        <a:xfrm>
          <a:off x="17735550" y="439102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1D13E3EE-C6D8-466C-A1F3-B9F0D04C7C31}"/>
            </a:ext>
          </a:extLst>
        </xdr:cNvPr>
        <xdr:cNvSpPr/>
      </xdr:nvSpPr>
      <xdr:spPr>
        <a:xfrm>
          <a:off x="10745787" y="4752975"/>
          <a:ext cx="4017963"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C81F0577-8B21-4930-8FA3-10B6304B64BA}"/>
            </a:ext>
          </a:extLst>
        </xdr:cNvPr>
        <xdr:cNvSpPr/>
      </xdr:nvSpPr>
      <xdr:spPr>
        <a:xfrm>
          <a:off x="15020925" y="4752975"/>
          <a:ext cx="4524375"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CDF1037B-F222-47BB-B727-C7C0DECDB0BB}"/>
            </a:ext>
          </a:extLst>
        </xdr:cNvPr>
        <xdr:cNvSpPr/>
      </xdr:nvSpPr>
      <xdr:spPr>
        <a:xfrm>
          <a:off x="15020925" y="4821237"/>
          <a:ext cx="43434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733B9110-1D56-497E-8B15-CFC6BC399DE2}"/>
            </a:ext>
          </a:extLst>
        </xdr:cNvPr>
        <xdr:cNvSpPr txBox="1"/>
      </xdr:nvSpPr>
      <xdr:spPr>
        <a:xfrm>
          <a:off x="15097125" y="5030787"/>
          <a:ext cx="4335462"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債務償還比率は</a:t>
          </a:r>
          <a:r>
            <a:rPr kumimoji="1" lang="en-US" altLang="ja-JP" sz="1150">
              <a:latin typeface="ＭＳ Ｐゴシック" panose="020B0600070205080204" pitchFamily="50" charset="-128"/>
              <a:ea typeface="ＭＳ Ｐゴシック" panose="020B0600070205080204" pitchFamily="50" charset="-128"/>
            </a:rPr>
            <a:t>238.9</a:t>
          </a:r>
          <a:r>
            <a:rPr kumimoji="1" lang="ja-JP" altLang="en-US" sz="1150">
              <a:latin typeface="ＭＳ Ｐゴシック" panose="020B0600070205080204" pitchFamily="50" charset="-128"/>
              <a:ea typeface="ＭＳ Ｐゴシック" panose="020B0600070205080204" pitchFamily="50" charset="-128"/>
            </a:rPr>
            <a:t>％と、類似団体、全国、沖縄平均を下回っているが、今後、現在実施している新庁舎建設事業にかかる地方債償還が始まるため、債務償還比率が上昇していくことが考えられる。定期的に事業の見直し等を行い、村債発行額の抑制、基金の積み立てに取り組んでいく。</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D43EDA3F-004C-4137-AF16-A04FCAE0F632}"/>
            </a:ext>
          </a:extLst>
        </xdr:cNvPr>
        <xdr:cNvSpPr txBox="1"/>
      </xdr:nvSpPr>
      <xdr:spPr>
        <a:xfrm>
          <a:off x="10707687" y="457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AE287301-DE29-40C6-BE02-BE66128B4914}"/>
            </a:ext>
          </a:extLst>
        </xdr:cNvPr>
        <xdr:cNvCxnSpPr/>
      </xdr:nvCxnSpPr>
      <xdr:spPr>
        <a:xfrm>
          <a:off x="10745787" y="6792912"/>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FE9BC051-79D8-4575-88AF-0815E03A08B2}"/>
            </a:ext>
          </a:extLst>
        </xdr:cNvPr>
        <xdr:cNvSpPr txBox="1"/>
      </xdr:nvSpPr>
      <xdr:spPr>
        <a:xfrm>
          <a:off x="10228038"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3DC93E99-9F86-4DDD-88D2-C9967E0DAE5B}"/>
            </a:ext>
          </a:extLst>
        </xdr:cNvPr>
        <xdr:cNvCxnSpPr/>
      </xdr:nvCxnSpPr>
      <xdr:spPr>
        <a:xfrm>
          <a:off x="10745787" y="6503534"/>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36608C26-ACF3-4C78-B547-3F8190690A79}"/>
            </a:ext>
          </a:extLst>
        </xdr:cNvPr>
        <xdr:cNvSpPr txBox="1"/>
      </xdr:nvSpPr>
      <xdr:spPr>
        <a:xfrm>
          <a:off x="10228038" y="641925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92A674C2-3AF7-421E-8BDA-25D666E98A74}"/>
            </a:ext>
          </a:extLst>
        </xdr:cNvPr>
        <xdr:cNvCxnSpPr/>
      </xdr:nvCxnSpPr>
      <xdr:spPr>
        <a:xfrm>
          <a:off x="10745787" y="6209393"/>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a16="http://schemas.microsoft.com/office/drawing/2014/main" id="{739C8F85-A0C3-477A-AC2D-14C58E633EE3}"/>
            </a:ext>
          </a:extLst>
        </xdr:cNvPr>
        <xdr:cNvSpPr txBox="1"/>
      </xdr:nvSpPr>
      <xdr:spPr>
        <a:xfrm>
          <a:off x="10228038" y="61251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A27672BF-5FA0-4F59-BE07-6FFE11549682}"/>
            </a:ext>
          </a:extLst>
        </xdr:cNvPr>
        <xdr:cNvCxnSpPr/>
      </xdr:nvCxnSpPr>
      <xdr:spPr>
        <a:xfrm>
          <a:off x="10745787" y="5924776"/>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358D85A5-7DA5-4DB8-AAAB-888C5295EEED}"/>
            </a:ext>
          </a:extLst>
        </xdr:cNvPr>
        <xdr:cNvSpPr txBox="1"/>
      </xdr:nvSpPr>
      <xdr:spPr>
        <a:xfrm>
          <a:off x="10285886" y="583097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C43E9E2D-935B-439F-ADFD-4AAB832F950F}"/>
            </a:ext>
          </a:extLst>
        </xdr:cNvPr>
        <xdr:cNvCxnSpPr/>
      </xdr:nvCxnSpPr>
      <xdr:spPr>
        <a:xfrm>
          <a:off x="10745787" y="5630636"/>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1A1DD77A-DAC3-4FBA-B4D4-C2AB6B863556}"/>
            </a:ext>
          </a:extLst>
        </xdr:cNvPr>
        <xdr:cNvSpPr txBox="1"/>
      </xdr:nvSpPr>
      <xdr:spPr>
        <a:xfrm>
          <a:off x="10285886" y="55415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378E8B4F-B5B7-454D-9775-5DDFED4345D2}"/>
            </a:ext>
          </a:extLst>
        </xdr:cNvPr>
        <xdr:cNvCxnSpPr/>
      </xdr:nvCxnSpPr>
      <xdr:spPr>
        <a:xfrm>
          <a:off x="10745787" y="5331732"/>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5041BA8D-51F0-4B1F-B978-B5C86F56A98F}"/>
            </a:ext>
          </a:extLst>
        </xdr:cNvPr>
        <xdr:cNvSpPr txBox="1"/>
      </xdr:nvSpPr>
      <xdr:spPr>
        <a:xfrm>
          <a:off x="10285886" y="52474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2511D6A2-5926-470B-A5BC-62280F6699E9}"/>
            </a:ext>
          </a:extLst>
        </xdr:cNvPr>
        <xdr:cNvCxnSpPr/>
      </xdr:nvCxnSpPr>
      <xdr:spPr>
        <a:xfrm>
          <a:off x="10745787" y="5047115"/>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208ED376-3DDB-4352-9715-30A8002CEED9}"/>
            </a:ext>
          </a:extLst>
        </xdr:cNvPr>
        <xdr:cNvSpPr txBox="1"/>
      </xdr:nvSpPr>
      <xdr:spPr>
        <a:xfrm>
          <a:off x="10393240" y="496283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45BE8A54-C169-41B5-96AC-AFB8EDF5320E}"/>
            </a:ext>
          </a:extLst>
        </xdr:cNvPr>
        <xdr:cNvCxnSpPr/>
      </xdr:nvCxnSpPr>
      <xdr:spPr>
        <a:xfrm>
          <a:off x="10745787" y="4752975"/>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41ABCE03-40B7-419F-B8BA-03C1EF854137}"/>
            </a:ext>
          </a:extLst>
        </xdr:cNvPr>
        <xdr:cNvSpPr/>
      </xdr:nvSpPr>
      <xdr:spPr>
        <a:xfrm>
          <a:off x="10745787" y="4752975"/>
          <a:ext cx="4017963"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3" name="直線コネクタ 132">
          <a:extLst>
            <a:ext uri="{FF2B5EF4-FFF2-40B4-BE49-F238E27FC236}">
              <a16:creationId xmlns:a16="http://schemas.microsoft.com/office/drawing/2014/main" id="{D475051C-375B-403D-B53B-E6CB1B38C320}"/>
            </a:ext>
          </a:extLst>
        </xdr:cNvPr>
        <xdr:cNvCxnSpPr/>
      </xdr:nvCxnSpPr>
      <xdr:spPr>
        <a:xfrm flipV="1">
          <a:off x="14050645" y="5047115"/>
          <a:ext cx="6031" cy="126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4" name="債務償還比率最小値テキスト">
          <a:extLst>
            <a:ext uri="{FF2B5EF4-FFF2-40B4-BE49-F238E27FC236}">
              <a16:creationId xmlns:a16="http://schemas.microsoft.com/office/drawing/2014/main" id="{D478E68A-384E-49B6-830D-FDFC67C2A76E}"/>
            </a:ext>
          </a:extLst>
        </xdr:cNvPr>
        <xdr:cNvSpPr txBox="1"/>
      </xdr:nvSpPr>
      <xdr:spPr>
        <a:xfrm>
          <a:off x="14108112" y="63246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5" name="直線コネクタ 134">
          <a:extLst>
            <a:ext uri="{FF2B5EF4-FFF2-40B4-BE49-F238E27FC236}">
              <a16:creationId xmlns:a16="http://schemas.microsoft.com/office/drawing/2014/main" id="{281297AA-D374-4A6B-80D0-4B80E9A2C49D}"/>
            </a:ext>
          </a:extLst>
        </xdr:cNvPr>
        <xdr:cNvCxnSpPr/>
      </xdr:nvCxnSpPr>
      <xdr:spPr>
        <a:xfrm>
          <a:off x="13973175" y="6316042"/>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F5B94EA5-EE42-4664-A339-58F2247CEC43}"/>
            </a:ext>
          </a:extLst>
        </xdr:cNvPr>
        <xdr:cNvSpPr txBox="1"/>
      </xdr:nvSpPr>
      <xdr:spPr>
        <a:xfrm>
          <a:off x="14108112" y="483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27C0981A-A76C-4C6A-80E1-2036C104E6F4}"/>
            </a:ext>
          </a:extLst>
        </xdr:cNvPr>
        <xdr:cNvCxnSpPr/>
      </xdr:nvCxnSpPr>
      <xdr:spPr>
        <a:xfrm>
          <a:off x="13973175" y="5047115"/>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38" name="債務償還比率平均値テキスト">
          <a:extLst>
            <a:ext uri="{FF2B5EF4-FFF2-40B4-BE49-F238E27FC236}">
              <a16:creationId xmlns:a16="http://schemas.microsoft.com/office/drawing/2014/main" id="{05AF082A-02B2-454F-B3F6-150B7E9F7BFA}"/>
            </a:ext>
          </a:extLst>
        </xdr:cNvPr>
        <xdr:cNvSpPr txBox="1"/>
      </xdr:nvSpPr>
      <xdr:spPr>
        <a:xfrm>
          <a:off x="14108112" y="5364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9" name="フローチャート: 判断 138">
          <a:extLst>
            <a:ext uri="{FF2B5EF4-FFF2-40B4-BE49-F238E27FC236}">
              <a16:creationId xmlns:a16="http://schemas.microsoft.com/office/drawing/2014/main" id="{A235576B-3A60-4C72-ABE9-36055EDDBE87}"/>
            </a:ext>
          </a:extLst>
        </xdr:cNvPr>
        <xdr:cNvSpPr/>
      </xdr:nvSpPr>
      <xdr:spPr>
        <a:xfrm>
          <a:off x="14011275" y="5390868"/>
          <a:ext cx="96837"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0" name="フローチャート: 判断 139">
          <a:extLst>
            <a:ext uri="{FF2B5EF4-FFF2-40B4-BE49-F238E27FC236}">
              <a16:creationId xmlns:a16="http://schemas.microsoft.com/office/drawing/2014/main" id="{8FED4528-23B0-4A88-8EFC-0686958E4A56}"/>
            </a:ext>
          </a:extLst>
        </xdr:cNvPr>
        <xdr:cNvSpPr/>
      </xdr:nvSpPr>
      <xdr:spPr>
        <a:xfrm>
          <a:off x="13333412" y="5389910"/>
          <a:ext cx="96838"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1" name="フローチャート: 判断 140">
          <a:extLst>
            <a:ext uri="{FF2B5EF4-FFF2-40B4-BE49-F238E27FC236}">
              <a16:creationId xmlns:a16="http://schemas.microsoft.com/office/drawing/2014/main" id="{FB37E30C-D862-4C60-B2FA-74BBDFCED2A4}"/>
            </a:ext>
          </a:extLst>
        </xdr:cNvPr>
        <xdr:cNvSpPr/>
      </xdr:nvSpPr>
      <xdr:spPr>
        <a:xfrm>
          <a:off x="12609512" y="5401322"/>
          <a:ext cx="96838"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2" name="フローチャート: 判断 141">
          <a:extLst>
            <a:ext uri="{FF2B5EF4-FFF2-40B4-BE49-F238E27FC236}">
              <a16:creationId xmlns:a16="http://schemas.microsoft.com/office/drawing/2014/main" id="{91F6CECF-46CF-4CEC-B417-402C1C73661D}"/>
            </a:ext>
          </a:extLst>
        </xdr:cNvPr>
        <xdr:cNvSpPr/>
      </xdr:nvSpPr>
      <xdr:spPr>
        <a:xfrm>
          <a:off x="11885612" y="5393406"/>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3" name="フローチャート: 判断 142">
          <a:extLst>
            <a:ext uri="{FF2B5EF4-FFF2-40B4-BE49-F238E27FC236}">
              <a16:creationId xmlns:a16="http://schemas.microsoft.com/office/drawing/2014/main" id="{78437771-B2AD-4851-A2E7-FEE155080F97}"/>
            </a:ext>
          </a:extLst>
        </xdr:cNvPr>
        <xdr:cNvSpPr/>
      </xdr:nvSpPr>
      <xdr:spPr>
        <a:xfrm>
          <a:off x="11161712" y="5379456"/>
          <a:ext cx="96838"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235480A-46F6-4FE6-91B4-8522F899520A}"/>
            </a:ext>
          </a:extLst>
        </xdr:cNvPr>
        <xdr:cNvSpPr txBox="1"/>
      </xdr:nvSpPr>
      <xdr:spPr>
        <a:xfrm>
          <a:off x="13889037"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49FB38B9-4855-46E2-ABA1-499E29CED829}"/>
            </a:ext>
          </a:extLst>
        </xdr:cNvPr>
        <xdr:cNvSpPr txBox="1"/>
      </xdr:nvSpPr>
      <xdr:spPr>
        <a:xfrm>
          <a:off x="13211175"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C022DDAA-2BA3-4877-A492-0D76A1FB7F3A}"/>
            </a:ext>
          </a:extLst>
        </xdr:cNvPr>
        <xdr:cNvSpPr txBox="1"/>
      </xdr:nvSpPr>
      <xdr:spPr>
        <a:xfrm>
          <a:off x="12487275"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123F7FC-B0A1-4316-871D-29F2ED2F0CBB}"/>
            </a:ext>
          </a:extLst>
        </xdr:cNvPr>
        <xdr:cNvSpPr txBox="1"/>
      </xdr:nvSpPr>
      <xdr:spPr>
        <a:xfrm>
          <a:off x="11763375"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2195A80-6512-41F8-A323-9EB2219AA6E3}"/>
            </a:ext>
          </a:extLst>
        </xdr:cNvPr>
        <xdr:cNvSpPr txBox="1"/>
      </xdr:nvSpPr>
      <xdr:spPr>
        <a:xfrm>
          <a:off x="11039475"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55566</xdr:rowOff>
    </xdr:from>
    <xdr:to>
      <xdr:col>76</xdr:col>
      <xdr:colOff>73025</xdr:colOff>
      <xdr:row>27</xdr:row>
      <xdr:rowOff>157166</xdr:rowOff>
    </xdr:to>
    <xdr:sp macro="" textlink="">
      <xdr:nvSpPr>
        <xdr:cNvPr id="149" name="楕円 148">
          <a:extLst>
            <a:ext uri="{FF2B5EF4-FFF2-40B4-BE49-F238E27FC236}">
              <a16:creationId xmlns:a16="http://schemas.microsoft.com/office/drawing/2014/main" id="{F8542E2A-D143-474B-9ABB-B73192BF7E3D}"/>
            </a:ext>
          </a:extLst>
        </xdr:cNvPr>
        <xdr:cNvSpPr/>
      </xdr:nvSpPr>
      <xdr:spPr>
        <a:xfrm>
          <a:off x="14011275" y="5227641"/>
          <a:ext cx="96837"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78443</xdr:rowOff>
    </xdr:from>
    <xdr:ext cx="469744" cy="259045"/>
    <xdr:sp macro="" textlink="">
      <xdr:nvSpPr>
        <xdr:cNvPr id="150" name="債務償還比率該当値テキスト">
          <a:extLst>
            <a:ext uri="{FF2B5EF4-FFF2-40B4-BE49-F238E27FC236}">
              <a16:creationId xmlns:a16="http://schemas.microsoft.com/office/drawing/2014/main" id="{BA9C729A-D7D8-42CA-B7E0-36CFB7C3C558}"/>
            </a:ext>
          </a:extLst>
        </xdr:cNvPr>
        <xdr:cNvSpPr txBox="1"/>
      </xdr:nvSpPr>
      <xdr:spPr>
        <a:xfrm>
          <a:off x="14108112" y="508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23217</xdr:rowOff>
    </xdr:from>
    <xdr:to>
      <xdr:col>72</xdr:col>
      <xdr:colOff>123825</xdr:colOff>
      <xdr:row>28</xdr:row>
      <xdr:rowOff>124817</xdr:rowOff>
    </xdr:to>
    <xdr:sp macro="" textlink="">
      <xdr:nvSpPr>
        <xdr:cNvPr id="151" name="楕円 150">
          <a:extLst>
            <a:ext uri="{FF2B5EF4-FFF2-40B4-BE49-F238E27FC236}">
              <a16:creationId xmlns:a16="http://schemas.microsoft.com/office/drawing/2014/main" id="{E2E5FF77-157A-4275-A660-9DF29389A93E}"/>
            </a:ext>
          </a:extLst>
        </xdr:cNvPr>
        <xdr:cNvSpPr/>
      </xdr:nvSpPr>
      <xdr:spPr>
        <a:xfrm>
          <a:off x="13333412" y="5361979"/>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106366</xdr:rowOff>
    </xdr:from>
    <xdr:to>
      <xdr:col>76</xdr:col>
      <xdr:colOff>22225</xdr:colOff>
      <xdr:row>28</xdr:row>
      <xdr:rowOff>74017</xdr:rowOff>
    </xdr:to>
    <xdr:cxnSp macro="">
      <xdr:nvCxnSpPr>
        <xdr:cNvPr id="152" name="直線コネクタ 151">
          <a:extLst>
            <a:ext uri="{FF2B5EF4-FFF2-40B4-BE49-F238E27FC236}">
              <a16:creationId xmlns:a16="http://schemas.microsoft.com/office/drawing/2014/main" id="{F0A0E3E6-2FEA-4939-A724-DF251CFA22CF}"/>
            </a:ext>
          </a:extLst>
        </xdr:cNvPr>
        <xdr:cNvCxnSpPr/>
      </xdr:nvCxnSpPr>
      <xdr:spPr>
        <a:xfrm flipV="1">
          <a:off x="13384212" y="5278441"/>
          <a:ext cx="673100" cy="12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11188</xdr:rowOff>
    </xdr:from>
    <xdr:to>
      <xdr:col>68</xdr:col>
      <xdr:colOff>123825</xdr:colOff>
      <xdr:row>28</xdr:row>
      <xdr:rowOff>112788</xdr:rowOff>
    </xdr:to>
    <xdr:sp macro="" textlink="">
      <xdr:nvSpPr>
        <xdr:cNvPr id="153" name="楕円 152">
          <a:extLst>
            <a:ext uri="{FF2B5EF4-FFF2-40B4-BE49-F238E27FC236}">
              <a16:creationId xmlns:a16="http://schemas.microsoft.com/office/drawing/2014/main" id="{90DDEEBD-5A9B-48C6-9BBF-31A21D4E96E0}"/>
            </a:ext>
          </a:extLst>
        </xdr:cNvPr>
        <xdr:cNvSpPr/>
      </xdr:nvSpPr>
      <xdr:spPr>
        <a:xfrm>
          <a:off x="12609512" y="5345188"/>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61988</xdr:rowOff>
    </xdr:from>
    <xdr:to>
      <xdr:col>72</xdr:col>
      <xdr:colOff>73025</xdr:colOff>
      <xdr:row>28</xdr:row>
      <xdr:rowOff>74017</xdr:rowOff>
    </xdr:to>
    <xdr:cxnSp macro="">
      <xdr:nvCxnSpPr>
        <xdr:cNvPr id="154" name="直線コネクタ 153">
          <a:extLst>
            <a:ext uri="{FF2B5EF4-FFF2-40B4-BE49-F238E27FC236}">
              <a16:creationId xmlns:a16="http://schemas.microsoft.com/office/drawing/2014/main" id="{5565278F-F935-4FD7-9970-B5861FE9D172}"/>
            </a:ext>
          </a:extLst>
        </xdr:cNvPr>
        <xdr:cNvCxnSpPr/>
      </xdr:nvCxnSpPr>
      <xdr:spPr>
        <a:xfrm>
          <a:off x="12660312" y="5400750"/>
          <a:ext cx="723900" cy="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109335</xdr:rowOff>
    </xdr:from>
    <xdr:to>
      <xdr:col>64</xdr:col>
      <xdr:colOff>123825</xdr:colOff>
      <xdr:row>28</xdr:row>
      <xdr:rowOff>39485</xdr:rowOff>
    </xdr:to>
    <xdr:sp macro="" textlink="">
      <xdr:nvSpPr>
        <xdr:cNvPr id="155" name="楕円 154">
          <a:extLst>
            <a:ext uri="{FF2B5EF4-FFF2-40B4-BE49-F238E27FC236}">
              <a16:creationId xmlns:a16="http://schemas.microsoft.com/office/drawing/2014/main" id="{3FE497B4-2B99-424B-9EF5-F8F3853E8060}"/>
            </a:ext>
          </a:extLst>
        </xdr:cNvPr>
        <xdr:cNvSpPr/>
      </xdr:nvSpPr>
      <xdr:spPr>
        <a:xfrm>
          <a:off x="11885612" y="5286172"/>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160135</xdr:rowOff>
    </xdr:from>
    <xdr:to>
      <xdr:col>68</xdr:col>
      <xdr:colOff>73025</xdr:colOff>
      <xdr:row>28</xdr:row>
      <xdr:rowOff>61988</xdr:rowOff>
    </xdr:to>
    <xdr:cxnSp macro="">
      <xdr:nvCxnSpPr>
        <xdr:cNvPr id="156" name="直線コネクタ 155">
          <a:extLst>
            <a:ext uri="{FF2B5EF4-FFF2-40B4-BE49-F238E27FC236}">
              <a16:creationId xmlns:a16="http://schemas.microsoft.com/office/drawing/2014/main" id="{E534EAAB-D12D-489B-B0B6-E4E41E1D66BD}"/>
            </a:ext>
          </a:extLst>
        </xdr:cNvPr>
        <xdr:cNvCxnSpPr/>
      </xdr:nvCxnSpPr>
      <xdr:spPr>
        <a:xfrm>
          <a:off x="11936412" y="5332210"/>
          <a:ext cx="723900" cy="6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91137</xdr:rowOff>
    </xdr:from>
    <xdr:to>
      <xdr:col>60</xdr:col>
      <xdr:colOff>123825</xdr:colOff>
      <xdr:row>28</xdr:row>
      <xdr:rowOff>21287</xdr:rowOff>
    </xdr:to>
    <xdr:sp macro="" textlink="">
      <xdr:nvSpPr>
        <xdr:cNvPr id="157" name="楕円 156">
          <a:extLst>
            <a:ext uri="{FF2B5EF4-FFF2-40B4-BE49-F238E27FC236}">
              <a16:creationId xmlns:a16="http://schemas.microsoft.com/office/drawing/2014/main" id="{579715DE-1297-4CC6-BF02-F2E74274FB78}"/>
            </a:ext>
          </a:extLst>
        </xdr:cNvPr>
        <xdr:cNvSpPr/>
      </xdr:nvSpPr>
      <xdr:spPr>
        <a:xfrm>
          <a:off x="11161712" y="5267974"/>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141937</xdr:rowOff>
    </xdr:from>
    <xdr:to>
      <xdr:col>64</xdr:col>
      <xdr:colOff>73025</xdr:colOff>
      <xdr:row>27</xdr:row>
      <xdr:rowOff>160135</xdr:rowOff>
    </xdr:to>
    <xdr:cxnSp macro="">
      <xdr:nvCxnSpPr>
        <xdr:cNvPr id="158" name="直線コネクタ 157">
          <a:extLst>
            <a:ext uri="{FF2B5EF4-FFF2-40B4-BE49-F238E27FC236}">
              <a16:creationId xmlns:a16="http://schemas.microsoft.com/office/drawing/2014/main" id="{790B9087-66DF-4A46-9C8C-4175848C31EF}"/>
            </a:ext>
          </a:extLst>
        </xdr:cNvPr>
        <xdr:cNvCxnSpPr/>
      </xdr:nvCxnSpPr>
      <xdr:spPr>
        <a:xfrm>
          <a:off x="11212512" y="5314012"/>
          <a:ext cx="723900" cy="1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59" name="n_1aveValue債務償還比率">
          <a:extLst>
            <a:ext uri="{FF2B5EF4-FFF2-40B4-BE49-F238E27FC236}">
              <a16:creationId xmlns:a16="http://schemas.microsoft.com/office/drawing/2014/main" id="{F906EC06-E53E-45DA-B8E9-7CC31A675A57}"/>
            </a:ext>
          </a:extLst>
        </xdr:cNvPr>
        <xdr:cNvSpPr txBox="1"/>
      </xdr:nvSpPr>
      <xdr:spPr>
        <a:xfrm>
          <a:off x="13146164" y="548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0" name="n_2aveValue債務償還比率">
          <a:extLst>
            <a:ext uri="{FF2B5EF4-FFF2-40B4-BE49-F238E27FC236}">
              <a16:creationId xmlns:a16="http://schemas.microsoft.com/office/drawing/2014/main" id="{690D8BE8-7F71-4C99-8C20-0A65A6CA7E30}"/>
            </a:ext>
          </a:extLst>
        </xdr:cNvPr>
        <xdr:cNvSpPr txBox="1"/>
      </xdr:nvSpPr>
      <xdr:spPr>
        <a:xfrm>
          <a:off x="12430202" y="549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1" name="n_3aveValue債務償還比率">
          <a:extLst>
            <a:ext uri="{FF2B5EF4-FFF2-40B4-BE49-F238E27FC236}">
              <a16:creationId xmlns:a16="http://schemas.microsoft.com/office/drawing/2014/main" id="{2BE74031-3925-412F-ADFA-B2944299E7D0}"/>
            </a:ext>
          </a:extLst>
        </xdr:cNvPr>
        <xdr:cNvSpPr txBox="1"/>
      </xdr:nvSpPr>
      <xdr:spPr>
        <a:xfrm>
          <a:off x="11706302" y="548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2" name="n_4aveValue債務償還比率">
          <a:extLst>
            <a:ext uri="{FF2B5EF4-FFF2-40B4-BE49-F238E27FC236}">
              <a16:creationId xmlns:a16="http://schemas.microsoft.com/office/drawing/2014/main" id="{A26EBB93-CCB1-4E3E-B68B-32D8ACE9C8E3}"/>
            </a:ext>
          </a:extLst>
        </xdr:cNvPr>
        <xdr:cNvSpPr txBox="1"/>
      </xdr:nvSpPr>
      <xdr:spPr>
        <a:xfrm>
          <a:off x="10982402" y="54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141344</xdr:rowOff>
    </xdr:from>
    <xdr:ext cx="469744" cy="259045"/>
    <xdr:sp macro="" textlink="">
      <xdr:nvSpPr>
        <xdr:cNvPr id="163" name="n_1mainValue債務償還比率">
          <a:extLst>
            <a:ext uri="{FF2B5EF4-FFF2-40B4-BE49-F238E27FC236}">
              <a16:creationId xmlns:a16="http://schemas.microsoft.com/office/drawing/2014/main" id="{AC877DAC-DC22-4DEF-9AF6-9A0639E82F58}"/>
            </a:ext>
          </a:extLst>
        </xdr:cNvPr>
        <xdr:cNvSpPr txBox="1"/>
      </xdr:nvSpPr>
      <xdr:spPr>
        <a:xfrm>
          <a:off x="13146164" y="515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129315</xdr:rowOff>
    </xdr:from>
    <xdr:ext cx="469744" cy="259045"/>
    <xdr:sp macro="" textlink="">
      <xdr:nvSpPr>
        <xdr:cNvPr id="164" name="n_2mainValue債務償還比率">
          <a:extLst>
            <a:ext uri="{FF2B5EF4-FFF2-40B4-BE49-F238E27FC236}">
              <a16:creationId xmlns:a16="http://schemas.microsoft.com/office/drawing/2014/main" id="{836FF7B8-087A-4367-A10B-C9255C7C6BBE}"/>
            </a:ext>
          </a:extLst>
        </xdr:cNvPr>
        <xdr:cNvSpPr txBox="1"/>
      </xdr:nvSpPr>
      <xdr:spPr>
        <a:xfrm>
          <a:off x="12430202" y="51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56012</xdr:rowOff>
    </xdr:from>
    <xdr:ext cx="469744" cy="259045"/>
    <xdr:sp macro="" textlink="">
      <xdr:nvSpPr>
        <xdr:cNvPr id="165" name="n_3mainValue債務償還比率">
          <a:extLst>
            <a:ext uri="{FF2B5EF4-FFF2-40B4-BE49-F238E27FC236}">
              <a16:creationId xmlns:a16="http://schemas.microsoft.com/office/drawing/2014/main" id="{871F5918-235A-4B83-A73B-AC39743FC48E}"/>
            </a:ext>
          </a:extLst>
        </xdr:cNvPr>
        <xdr:cNvSpPr txBox="1"/>
      </xdr:nvSpPr>
      <xdr:spPr>
        <a:xfrm>
          <a:off x="11706302" y="506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37814</xdr:rowOff>
    </xdr:from>
    <xdr:ext cx="469744" cy="259045"/>
    <xdr:sp macro="" textlink="">
      <xdr:nvSpPr>
        <xdr:cNvPr id="166" name="n_4mainValue債務償還比率">
          <a:extLst>
            <a:ext uri="{FF2B5EF4-FFF2-40B4-BE49-F238E27FC236}">
              <a16:creationId xmlns:a16="http://schemas.microsoft.com/office/drawing/2014/main" id="{7F88F855-4919-4829-BFDB-6515C7093A4F}"/>
            </a:ext>
          </a:extLst>
        </xdr:cNvPr>
        <xdr:cNvSpPr txBox="1"/>
      </xdr:nvSpPr>
      <xdr:spPr>
        <a:xfrm>
          <a:off x="10982402" y="504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46D39690-0458-4FDF-9C5D-1D5F54FF2DF0}"/>
            </a:ext>
          </a:extLst>
        </xdr:cNvPr>
        <xdr:cNvSpPr/>
      </xdr:nvSpPr>
      <xdr:spPr>
        <a:xfrm>
          <a:off x="1208087" y="7639050"/>
          <a:ext cx="5610225"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DA2A47E7-99B4-4F24-B32B-3C2026473D63}"/>
            </a:ext>
          </a:extLst>
        </xdr:cNvPr>
        <xdr:cNvSpPr/>
      </xdr:nvSpPr>
      <xdr:spPr>
        <a:xfrm>
          <a:off x="1208087" y="11258550"/>
          <a:ext cx="56102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A533C0A1-D970-487E-A587-35D372CBC6C0}"/>
            </a:ext>
          </a:extLst>
        </xdr:cNvPr>
        <xdr:cNvSpPr txBox="1"/>
      </xdr:nvSpPr>
      <xdr:spPr>
        <a:xfrm>
          <a:off x="866775" y="788828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B50941B2-7948-41DB-84DD-3F74B5BA163A}"/>
            </a:ext>
          </a:extLst>
        </xdr:cNvPr>
        <xdr:cNvSpPr txBox="1"/>
      </xdr:nvSpPr>
      <xdr:spPr>
        <a:xfrm>
          <a:off x="6637337" y="1042193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13CF34B9-D846-4153-A279-470462AE913A}"/>
            </a:ext>
          </a:extLst>
        </xdr:cNvPr>
        <xdr:cNvSpPr txBox="1"/>
      </xdr:nvSpPr>
      <xdr:spPr>
        <a:xfrm>
          <a:off x="866775" y="114681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9A652CA2-86DC-4D82-AE2A-934E89CCBD2D}"/>
            </a:ext>
          </a:extLst>
        </xdr:cNvPr>
        <xdr:cNvSpPr txBox="1"/>
      </xdr:nvSpPr>
      <xdr:spPr>
        <a:xfrm>
          <a:off x="6637337" y="14076362"/>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23C280B-4848-4340-8EDC-FDF5D6B2B83B}"/>
            </a:ext>
          </a:extLst>
        </xdr:cNvPr>
        <xdr:cNvSpPr/>
      </xdr:nvSpPr>
      <xdr:spPr>
        <a:xfrm>
          <a:off x="611187" y="131762"/>
          <a:ext cx="12057063" cy="6016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F1B23F2-EFDB-4F37-B0B0-3431FD10D725}"/>
            </a:ext>
          </a:extLst>
        </xdr:cNvPr>
        <xdr:cNvSpPr/>
      </xdr:nvSpPr>
      <xdr:spPr>
        <a:xfrm>
          <a:off x="18097500" y="190500"/>
          <a:ext cx="3771900" cy="5349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0ED4359-F50F-4BE2-AAB5-8C2D07F7F3A8}"/>
            </a:ext>
          </a:extLst>
        </xdr:cNvPr>
        <xdr:cNvSpPr/>
      </xdr:nvSpPr>
      <xdr:spPr>
        <a:xfrm>
          <a:off x="18116550" y="220662"/>
          <a:ext cx="3732212" cy="4746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9E305A4-E5D5-4C78-A020-B7FBCAF8735A}"/>
            </a:ext>
          </a:extLst>
        </xdr:cNvPr>
        <xdr:cNvSpPr/>
      </xdr:nvSpPr>
      <xdr:spPr>
        <a:xfrm>
          <a:off x="18146712" y="246062"/>
          <a:ext cx="3665538" cy="4111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C4BEB64-477E-4C7B-9229-D6270BB09854}"/>
            </a:ext>
          </a:extLst>
        </xdr:cNvPr>
        <xdr:cNvSpPr/>
      </xdr:nvSpPr>
      <xdr:spPr>
        <a:xfrm>
          <a:off x="15451137" y="190500"/>
          <a:ext cx="2522538" cy="5349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C4C553-93F3-402C-B673-FACA162A3735}"/>
            </a:ext>
          </a:extLst>
        </xdr:cNvPr>
        <xdr:cNvSpPr/>
      </xdr:nvSpPr>
      <xdr:spPr>
        <a:xfrm>
          <a:off x="15476537" y="220662"/>
          <a:ext cx="2478088" cy="4746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1C04D73-694C-4124-A703-A67247522579}"/>
            </a:ext>
          </a:extLst>
        </xdr:cNvPr>
        <xdr:cNvSpPr/>
      </xdr:nvSpPr>
      <xdr:spPr>
        <a:xfrm>
          <a:off x="15497175" y="246062"/>
          <a:ext cx="2430462"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473FD1-2393-4210-8780-CA0F0B32BC70}"/>
            </a:ext>
          </a:extLst>
        </xdr:cNvPr>
        <xdr:cNvSpPr/>
      </xdr:nvSpPr>
      <xdr:spPr>
        <a:xfrm>
          <a:off x="723900" y="855662"/>
          <a:ext cx="9591675" cy="1677988"/>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94A2F8-0B14-4FF1-AD21-D9A5CCA3F444}"/>
            </a:ext>
          </a:extLst>
        </xdr:cNvPr>
        <xdr:cNvSpPr/>
      </xdr:nvSpPr>
      <xdr:spPr>
        <a:xfrm>
          <a:off x="855662" y="887412"/>
          <a:ext cx="1316038"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03083F-3536-4481-8FDE-5D71E62F491A}"/>
            </a:ext>
          </a:extLst>
        </xdr:cNvPr>
        <xdr:cNvSpPr/>
      </xdr:nvSpPr>
      <xdr:spPr>
        <a:xfrm>
          <a:off x="2122487" y="887412"/>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9,322
9,272
39.93
8,183,642
7,836,160
312,285
3,118,070
2,910,648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EB836B-796F-4F01-8FDD-A03E7D0C749D}"/>
            </a:ext>
          </a:extLst>
        </xdr:cNvPr>
        <xdr:cNvSpPr/>
      </xdr:nvSpPr>
      <xdr:spPr>
        <a:xfrm>
          <a:off x="3389312" y="887412"/>
          <a:ext cx="14478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E1985F1-3116-47A8-ADAF-52F69F3D009D}"/>
            </a:ext>
          </a:extLst>
        </xdr:cNvPr>
        <xdr:cNvSpPr/>
      </xdr:nvSpPr>
      <xdr:spPr>
        <a:xfrm>
          <a:off x="4837112" y="906462"/>
          <a:ext cx="1927225"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D94F2D0-B118-40F1-8B5B-DE22ABC6DB3B}"/>
            </a:ext>
          </a:extLst>
        </xdr:cNvPr>
        <xdr:cNvSpPr/>
      </xdr:nvSpPr>
      <xdr:spPr>
        <a:xfrm>
          <a:off x="6764337" y="906462"/>
          <a:ext cx="1198563"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36CC74C-77DD-4BE8-A92D-2507A1D6AEC8}"/>
            </a:ext>
          </a:extLst>
        </xdr:cNvPr>
        <xdr:cNvSpPr/>
      </xdr:nvSpPr>
      <xdr:spPr>
        <a:xfrm>
          <a:off x="8031162" y="914400"/>
          <a:ext cx="606425"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F7486F-BD96-4E61-B2BB-4C3BB860A083}"/>
            </a:ext>
          </a:extLst>
        </xdr:cNvPr>
        <xdr:cNvSpPr/>
      </xdr:nvSpPr>
      <xdr:spPr>
        <a:xfrm>
          <a:off x="4837112" y="1628775"/>
          <a:ext cx="1927225"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37A5CEC-A298-4328-9BCB-6F104E4205E5}"/>
            </a:ext>
          </a:extLst>
        </xdr:cNvPr>
        <xdr:cNvSpPr/>
      </xdr:nvSpPr>
      <xdr:spPr>
        <a:xfrm>
          <a:off x="6827837" y="1628775"/>
          <a:ext cx="3487738"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A11FA9-5A74-4E8E-9AAB-62A62244C218}"/>
            </a:ext>
          </a:extLst>
        </xdr:cNvPr>
        <xdr:cNvSpPr/>
      </xdr:nvSpPr>
      <xdr:spPr>
        <a:xfrm>
          <a:off x="10526712" y="855662"/>
          <a:ext cx="14478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BD7EC6C-D6E2-4237-AC55-B91477D4DFCD}"/>
            </a:ext>
          </a:extLst>
        </xdr:cNvPr>
        <xdr:cNvSpPr/>
      </xdr:nvSpPr>
      <xdr:spPr>
        <a:xfrm>
          <a:off x="10772775" y="914400"/>
          <a:ext cx="126682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C251D53-83E3-4CA2-9DF2-E61497F7B70D}"/>
            </a:ext>
          </a:extLst>
        </xdr:cNvPr>
        <xdr:cNvSpPr/>
      </xdr:nvSpPr>
      <xdr:spPr>
        <a:xfrm>
          <a:off x="10772775" y="1162050"/>
          <a:ext cx="1266825"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B0BF450-73FA-47A9-B9A1-E56D6B83647B}"/>
            </a:ext>
          </a:extLst>
        </xdr:cNvPr>
        <xdr:cNvSpPr/>
      </xdr:nvSpPr>
      <xdr:spPr>
        <a:xfrm>
          <a:off x="10772775" y="1477962"/>
          <a:ext cx="138906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85EBA23-2711-4C02-8DC1-E3D9093792CC}"/>
            </a:ext>
          </a:extLst>
        </xdr:cNvPr>
        <xdr:cNvCxnSpPr/>
      </xdr:nvCxnSpPr>
      <xdr:spPr>
        <a:xfrm flipH="1">
          <a:off x="10609262" y="998537"/>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92D0F25-78E7-42BE-A309-BB38F4DA7CCD}"/>
            </a:ext>
          </a:extLst>
        </xdr:cNvPr>
        <xdr:cNvSpPr/>
      </xdr:nvSpPr>
      <xdr:spPr>
        <a:xfrm>
          <a:off x="10658475" y="952500"/>
          <a:ext cx="96837"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6799BE6-3720-4E29-AC3B-8F4BBA96EE43}"/>
            </a:ext>
          </a:extLst>
        </xdr:cNvPr>
        <xdr:cNvSpPr/>
      </xdr:nvSpPr>
      <xdr:spPr>
        <a:xfrm>
          <a:off x="10658475" y="1200150"/>
          <a:ext cx="96837"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CFCF543-EF54-4580-A680-D8D4F400C03D}"/>
            </a:ext>
          </a:extLst>
        </xdr:cNvPr>
        <xdr:cNvCxnSpPr/>
      </xdr:nvCxnSpPr>
      <xdr:spPr>
        <a:xfrm>
          <a:off x="10698162" y="1457325"/>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891446-C34A-4FCD-9741-25014C49719E}"/>
            </a:ext>
          </a:extLst>
        </xdr:cNvPr>
        <xdr:cNvCxnSpPr/>
      </xdr:nvCxnSpPr>
      <xdr:spPr>
        <a:xfrm>
          <a:off x="10628312" y="14573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AFC2C62-B4E4-48CF-9B17-8900E0B10BF1}"/>
            </a:ext>
          </a:extLst>
        </xdr:cNvPr>
        <xdr:cNvCxnSpPr/>
      </xdr:nvCxnSpPr>
      <xdr:spPr>
        <a:xfrm flipV="1">
          <a:off x="10698162" y="167640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8CA2F58-BA91-460B-A075-1C59DEB701A2}"/>
            </a:ext>
          </a:extLst>
        </xdr:cNvPr>
        <xdr:cNvCxnSpPr/>
      </xdr:nvCxnSpPr>
      <xdr:spPr>
        <a:xfrm>
          <a:off x="10628312" y="180975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216C670-52F7-4DBF-AB1E-9191FAD44EB0}"/>
            </a:ext>
          </a:extLst>
        </xdr:cNvPr>
        <xdr:cNvSpPr txBox="1"/>
      </xdr:nvSpPr>
      <xdr:spPr>
        <a:xfrm>
          <a:off x="674687" y="265588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7C2C04D-FA5C-4E73-ACD8-1FF2FBDC5EAF}"/>
            </a:ext>
          </a:extLst>
        </xdr:cNvPr>
        <xdr:cNvSpPr txBox="1"/>
      </xdr:nvSpPr>
      <xdr:spPr>
        <a:xfrm>
          <a:off x="674687" y="2954337"/>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982F81A-2B88-46D4-BB6E-3A03BF6B247F}"/>
            </a:ext>
          </a:extLst>
        </xdr:cNvPr>
        <xdr:cNvSpPr txBox="1"/>
      </xdr:nvSpPr>
      <xdr:spPr>
        <a:xfrm>
          <a:off x="674687"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5168B3-6238-4125-AA7D-995F236BD86B}"/>
            </a:ext>
          </a:extLst>
        </xdr:cNvPr>
        <xdr:cNvSpPr txBox="1"/>
      </xdr:nvSpPr>
      <xdr:spPr>
        <a:xfrm>
          <a:off x="674687" y="3560762"/>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A0FB08F-2D74-4D54-A652-F60AA16A9AB9}"/>
            </a:ext>
          </a:extLst>
        </xdr:cNvPr>
        <xdr:cNvSpPr/>
      </xdr:nvSpPr>
      <xdr:spPr>
        <a:xfrm>
          <a:off x="723900" y="39719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054FC1D-0DD9-4446-9E62-4B2BF23BEEFF}"/>
            </a:ext>
          </a:extLst>
        </xdr:cNvPr>
        <xdr:cNvSpPr/>
      </xdr:nvSpPr>
      <xdr:spPr>
        <a:xfrm>
          <a:off x="8556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FE05E88-4B22-4552-A0D5-8CD89C54429B}"/>
            </a:ext>
          </a:extLst>
        </xdr:cNvPr>
        <xdr:cNvSpPr/>
      </xdr:nvSpPr>
      <xdr:spPr>
        <a:xfrm>
          <a:off x="8556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4799C0E-F1B0-4134-A2F8-0CA1EF4733A9}"/>
            </a:ext>
          </a:extLst>
        </xdr:cNvPr>
        <xdr:cNvSpPr/>
      </xdr:nvSpPr>
      <xdr:spPr>
        <a:xfrm>
          <a:off x="18097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B0B9CDC-A7BC-4166-8772-D95FFAD53D1C}"/>
            </a:ext>
          </a:extLst>
        </xdr:cNvPr>
        <xdr:cNvSpPr/>
      </xdr:nvSpPr>
      <xdr:spPr>
        <a:xfrm>
          <a:off x="18097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07D48F7-6F2A-4FFA-89C8-494F2E1E8721}"/>
            </a:ext>
          </a:extLst>
        </xdr:cNvPr>
        <xdr:cNvSpPr/>
      </xdr:nvSpPr>
      <xdr:spPr>
        <a:xfrm>
          <a:off x="289560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BCB0829-47D6-4FBA-AA54-F4EC709FD93A}"/>
            </a:ext>
          </a:extLst>
        </xdr:cNvPr>
        <xdr:cNvSpPr/>
      </xdr:nvSpPr>
      <xdr:spPr>
        <a:xfrm>
          <a:off x="289560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846FA3E-F5B7-4A1A-933E-D81A49CB381A}"/>
            </a:ext>
          </a:extLst>
        </xdr:cNvPr>
        <xdr:cNvSpPr/>
      </xdr:nvSpPr>
      <xdr:spPr>
        <a:xfrm>
          <a:off x="723900" y="50482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7604F47-0C1F-44D5-8CD4-9F4807886F9D}"/>
            </a:ext>
          </a:extLst>
        </xdr:cNvPr>
        <xdr:cNvSpPr txBox="1"/>
      </xdr:nvSpPr>
      <xdr:spPr>
        <a:xfrm>
          <a:off x="6953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59791B-6FD5-45EF-B15F-78674F32EE1C}"/>
            </a:ext>
          </a:extLst>
        </xdr:cNvPr>
        <xdr:cNvCxnSpPr/>
      </xdr:nvCxnSpPr>
      <xdr:spPr>
        <a:xfrm>
          <a:off x="723900"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FA45273-7340-44AB-9409-984560FAF5DE}"/>
            </a:ext>
          </a:extLst>
        </xdr:cNvPr>
        <xdr:cNvSpPr txBox="1"/>
      </xdr:nvSpPr>
      <xdr:spPr>
        <a:xfrm>
          <a:off x="2852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A1778F0-4738-4A16-A561-8D15908049C0}"/>
            </a:ext>
          </a:extLst>
        </xdr:cNvPr>
        <xdr:cNvCxnSpPr/>
      </xdr:nvCxnSpPr>
      <xdr:spPr>
        <a:xfrm>
          <a:off x="723900" y="69076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A39A5E4-C7E3-4D3C-AB1A-5D88F48A13ED}"/>
            </a:ext>
          </a:extLst>
        </xdr:cNvPr>
        <xdr:cNvSpPr txBox="1"/>
      </xdr:nvSpPr>
      <xdr:spPr>
        <a:xfrm>
          <a:off x="285296"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31B4203-05E4-4E87-84A4-CC6BD1A20DF8}"/>
            </a:ext>
          </a:extLst>
        </xdr:cNvPr>
        <xdr:cNvCxnSpPr/>
      </xdr:nvCxnSpPr>
      <xdr:spPr>
        <a:xfrm>
          <a:off x="723900" y="660014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B9B45EB-6B9B-4F22-98D1-E63CC191CFC7}"/>
            </a:ext>
          </a:extLst>
        </xdr:cNvPr>
        <xdr:cNvSpPr txBox="1"/>
      </xdr:nvSpPr>
      <xdr:spPr>
        <a:xfrm>
          <a:off x="354178" y="64674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C376FC5-06C1-4AC2-A43F-6AAF1221B5B9}"/>
            </a:ext>
          </a:extLst>
        </xdr:cNvPr>
        <xdr:cNvCxnSpPr/>
      </xdr:nvCxnSpPr>
      <xdr:spPr>
        <a:xfrm>
          <a:off x="723900" y="628786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BF820B1-2E5B-4579-99F1-14380595843E}"/>
            </a:ext>
          </a:extLst>
        </xdr:cNvPr>
        <xdr:cNvSpPr txBox="1"/>
      </xdr:nvSpPr>
      <xdr:spPr>
        <a:xfrm>
          <a:off x="354178"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1E400B9-9569-4C3D-9923-95286BBD7E6D}"/>
            </a:ext>
          </a:extLst>
        </xdr:cNvPr>
        <xdr:cNvCxnSpPr/>
      </xdr:nvCxnSpPr>
      <xdr:spPr>
        <a:xfrm>
          <a:off x="723900" y="598033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154BAF1-7B13-4005-95AC-73C141A97656}"/>
            </a:ext>
          </a:extLst>
        </xdr:cNvPr>
        <xdr:cNvSpPr txBox="1"/>
      </xdr:nvSpPr>
      <xdr:spPr>
        <a:xfrm>
          <a:off x="354178"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09C10A5-6F8F-47F2-9CA0-7EABC41A22FA}"/>
            </a:ext>
          </a:extLst>
        </xdr:cNvPr>
        <xdr:cNvCxnSpPr/>
      </xdr:nvCxnSpPr>
      <xdr:spPr>
        <a:xfrm>
          <a:off x="723900" y="567758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8C8367B-2BC2-4100-B6DE-A8BF380719CD}"/>
            </a:ext>
          </a:extLst>
        </xdr:cNvPr>
        <xdr:cNvSpPr txBox="1"/>
      </xdr:nvSpPr>
      <xdr:spPr>
        <a:xfrm>
          <a:off x="354178" y="55353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3D9D929-D54C-44DD-BED9-403562D929D6}"/>
            </a:ext>
          </a:extLst>
        </xdr:cNvPr>
        <xdr:cNvCxnSpPr/>
      </xdr:nvCxnSpPr>
      <xdr:spPr>
        <a:xfrm>
          <a:off x="723900" y="536053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E5F9A95-15BA-44F9-8179-964F8D7371F0}"/>
            </a:ext>
          </a:extLst>
        </xdr:cNvPr>
        <xdr:cNvSpPr txBox="1"/>
      </xdr:nvSpPr>
      <xdr:spPr>
        <a:xfrm>
          <a:off x="408773" y="522783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FC6C459-F12F-44F9-A47C-5AAEE31153A8}"/>
            </a:ext>
          </a:extLst>
        </xdr:cNvPr>
        <xdr:cNvCxnSpPr/>
      </xdr:nvCxnSpPr>
      <xdr:spPr>
        <a:xfrm>
          <a:off x="723900"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6CF7ED0-9371-470E-AE1B-B8C22E1DFE08}"/>
            </a:ext>
          </a:extLst>
        </xdr:cNvPr>
        <xdr:cNvSpPr/>
      </xdr:nvSpPr>
      <xdr:spPr>
        <a:xfrm>
          <a:off x="723900" y="50482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AA194644-CDC4-4387-80F0-5218E689C1DF}"/>
            </a:ext>
          </a:extLst>
        </xdr:cNvPr>
        <xdr:cNvCxnSpPr/>
      </xdr:nvCxnSpPr>
      <xdr:spPr>
        <a:xfrm flipV="1">
          <a:off x="4411027" y="5421086"/>
          <a:ext cx="0" cy="137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8700240D-6895-45C9-ADDA-DC56A160D9EB}"/>
            </a:ext>
          </a:extLst>
        </xdr:cNvPr>
        <xdr:cNvSpPr txBox="1"/>
      </xdr:nvSpPr>
      <xdr:spPr>
        <a:xfrm>
          <a:off x="4449762" y="6800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D26FEDB2-FE72-4F0E-8A6A-7A580B26861C}"/>
            </a:ext>
          </a:extLst>
        </xdr:cNvPr>
        <xdr:cNvCxnSpPr/>
      </xdr:nvCxnSpPr>
      <xdr:spPr>
        <a:xfrm>
          <a:off x="4332287" y="679159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C7171BDF-A6DC-4735-A4B8-F1C924955160}"/>
            </a:ext>
          </a:extLst>
        </xdr:cNvPr>
        <xdr:cNvSpPr txBox="1"/>
      </xdr:nvSpPr>
      <xdr:spPr>
        <a:xfrm>
          <a:off x="4449762" y="52106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F47788A9-1BA5-4716-84CC-288D0F6C6B05}"/>
            </a:ext>
          </a:extLst>
        </xdr:cNvPr>
        <xdr:cNvCxnSpPr/>
      </xdr:nvCxnSpPr>
      <xdr:spPr>
        <a:xfrm>
          <a:off x="4332287" y="542108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3B421703-2AB4-48A1-85C0-83CA8D7BB892}"/>
            </a:ext>
          </a:extLst>
        </xdr:cNvPr>
        <xdr:cNvSpPr txBox="1"/>
      </xdr:nvSpPr>
      <xdr:spPr>
        <a:xfrm>
          <a:off x="4449762" y="6324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8DA6D6F9-C362-477C-9664-EE6B51C7E6E8}"/>
            </a:ext>
          </a:extLst>
        </xdr:cNvPr>
        <xdr:cNvSpPr/>
      </xdr:nvSpPr>
      <xdr:spPr>
        <a:xfrm>
          <a:off x="4360862" y="6341699"/>
          <a:ext cx="96838"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4CBDCCC7-5EBD-4080-A072-3F43FA1C0162}"/>
            </a:ext>
          </a:extLst>
        </xdr:cNvPr>
        <xdr:cNvSpPr/>
      </xdr:nvSpPr>
      <xdr:spPr>
        <a:xfrm>
          <a:off x="3570287" y="6287679"/>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8D91AE4F-677A-49E8-94F5-5C97FF2F44AC}"/>
            </a:ext>
          </a:extLst>
        </xdr:cNvPr>
        <xdr:cNvSpPr/>
      </xdr:nvSpPr>
      <xdr:spPr>
        <a:xfrm>
          <a:off x="2714625" y="6269581"/>
          <a:ext cx="10636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7C1C295D-E198-4374-B10E-A68D197C0392}"/>
            </a:ext>
          </a:extLst>
        </xdr:cNvPr>
        <xdr:cNvSpPr/>
      </xdr:nvSpPr>
      <xdr:spPr>
        <a:xfrm>
          <a:off x="1878012" y="6210935"/>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4F5E426F-249F-443F-A2FC-1BCFF1254BDC}"/>
            </a:ext>
          </a:extLst>
        </xdr:cNvPr>
        <xdr:cNvSpPr/>
      </xdr:nvSpPr>
      <xdr:spPr>
        <a:xfrm>
          <a:off x="1036637" y="6191204"/>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EE0F733-D2A2-4286-80CF-FFCF48A9EAEA}"/>
            </a:ext>
          </a:extLst>
        </xdr:cNvPr>
        <xdr:cNvSpPr txBox="1"/>
      </xdr:nvSpPr>
      <xdr:spPr>
        <a:xfrm>
          <a:off x="4230687"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061428D-2CC3-4FC9-A815-7DDC15A8390E}"/>
            </a:ext>
          </a:extLst>
        </xdr:cNvPr>
        <xdr:cNvSpPr txBox="1"/>
      </xdr:nvSpPr>
      <xdr:spPr>
        <a:xfrm>
          <a:off x="34401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6FF9623-B96A-4690-BA10-DCE695F2F421}"/>
            </a:ext>
          </a:extLst>
        </xdr:cNvPr>
        <xdr:cNvSpPr txBox="1"/>
      </xdr:nvSpPr>
      <xdr:spPr>
        <a:xfrm>
          <a:off x="25892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A362244-8E08-4531-82EC-19661AD9F520}"/>
            </a:ext>
          </a:extLst>
        </xdr:cNvPr>
        <xdr:cNvSpPr txBox="1"/>
      </xdr:nvSpPr>
      <xdr:spPr>
        <a:xfrm>
          <a:off x="17430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D3F5818-CD15-4649-8B4A-9DE0C469D807}"/>
            </a:ext>
          </a:extLst>
        </xdr:cNvPr>
        <xdr:cNvSpPr txBox="1"/>
      </xdr:nvSpPr>
      <xdr:spPr>
        <a:xfrm>
          <a:off x="9064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169091</xdr:rowOff>
    </xdr:from>
    <xdr:to>
      <xdr:col>24</xdr:col>
      <xdr:colOff>114300</xdr:colOff>
      <xdr:row>39</xdr:row>
      <xdr:rowOff>99241</xdr:rowOff>
    </xdr:to>
    <xdr:sp macro="" textlink="">
      <xdr:nvSpPr>
        <xdr:cNvPr id="74" name="楕円 73">
          <a:extLst>
            <a:ext uri="{FF2B5EF4-FFF2-40B4-BE49-F238E27FC236}">
              <a16:creationId xmlns:a16="http://schemas.microsoft.com/office/drawing/2014/main" id="{D244C89B-F6F2-4E9E-BDEE-EF04D824EB4C}"/>
            </a:ext>
          </a:extLst>
        </xdr:cNvPr>
        <xdr:cNvSpPr/>
      </xdr:nvSpPr>
      <xdr:spPr>
        <a:xfrm>
          <a:off x="4360862" y="6322241"/>
          <a:ext cx="96838"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20518</xdr:rowOff>
    </xdr:from>
    <xdr:ext cx="405111" cy="259045"/>
    <xdr:sp macro="" textlink="">
      <xdr:nvSpPr>
        <xdr:cNvPr id="75" name="【道路】&#10;有形固定資産減価償却率該当値テキスト">
          <a:extLst>
            <a:ext uri="{FF2B5EF4-FFF2-40B4-BE49-F238E27FC236}">
              <a16:creationId xmlns:a16="http://schemas.microsoft.com/office/drawing/2014/main" id="{399F0C46-A06B-4586-A7B3-2C5A694A614A}"/>
            </a:ext>
          </a:extLst>
        </xdr:cNvPr>
        <xdr:cNvSpPr txBox="1"/>
      </xdr:nvSpPr>
      <xdr:spPr>
        <a:xfrm>
          <a:off x="4449762" y="618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6" name="楕円 75">
          <a:extLst>
            <a:ext uri="{FF2B5EF4-FFF2-40B4-BE49-F238E27FC236}">
              <a16:creationId xmlns:a16="http://schemas.microsoft.com/office/drawing/2014/main" id="{F4DDE306-CBD8-4B4B-B64D-7E6F762CAFE4}"/>
            </a:ext>
          </a:extLst>
        </xdr:cNvPr>
        <xdr:cNvSpPr/>
      </xdr:nvSpPr>
      <xdr:spPr>
        <a:xfrm>
          <a:off x="3570287" y="6303871"/>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48441</xdr:rowOff>
    </xdr:to>
    <xdr:cxnSp macro="">
      <xdr:nvCxnSpPr>
        <xdr:cNvPr id="77" name="直線コネクタ 76">
          <a:extLst>
            <a:ext uri="{FF2B5EF4-FFF2-40B4-BE49-F238E27FC236}">
              <a16:creationId xmlns:a16="http://schemas.microsoft.com/office/drawing/2014/main" id="{E3D6E904-AFF5-4A2B-AA71-765A7C6BBA77}"/>
            </a:ext>
          </a:extLst>
        </xdr:cNvPr>
        <xdr:cNvCxnSpPr/>
      </xdr:nvCxnSpPr>
      <xdr:spPr>
        <a:xfrm>
          <a:off x="3621087" y="6345146"/>
          <a:ext cx="790575" cy="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105410</xdr:rowOff>
    </xdr:from>
    <xdr:to>
      <xdr:col>15</xdr:col>
      <xdr:colOff>101600</xdr:colOff>
      <xdr:row>39</xdr:row>
      <xdr:rowOff>35560</xdr:rowOff>
    </xdr:to>
    <xdr:sp macro="" textlink="">
      <xdr:nvSpPr>
        <xdr:cNvPr id="78" name="楕円 77">
          <a:extLst>
            <a:ext uri="{FF2B5EF4-FFF2-40B4-BE49-F238E27FC236}">
              <a16:creationId xmlns:a16="http://schemas.microsoft.com/office/drawing/2014/main" id="{8825C3A9-0450-4261-AB36-A4018EBCC3F5}"/>
            </a:ext>
          </a:extLst>
        </xdr:cNvPr>
        <xdr:cNvSpPr/>
      </xdr:nvSpPr>
      <xdr:spPr>
        <a:xfrm>
          <a:off x="2714625" y="6268085"/>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156210</xdr:rowOff>
    </xdr:from>
    <xdr:to>
      <xdr:col>19</xdr:col>
      <xdr:colOff>177800</xdr:colOff>
      <xdr:row>39</xdr:row>
      <xdr:rowOff>15784</xdr:rowOff>
    </xdr:to>
    <xdr:cxnSp macro="">
      <xdr:nvCxnSpPr>
        <xdr:cNvPr id="79" name="直線コネクタ 78">
          <a:extLst>
            <a:ext uri="{FF2B5EF4-FFF2-40B4-BE49-F238E27FC236}">
              <a16:creationId xmlns:a16="http://schemas.microsoft.com/office/drawing/2014/main" id="{8E454090-358B-4B4F-BF57-99B4378711E2}"/>
            </a:ext>
          </a:extLst>
        </xdr:cNvPr>
        <xdr:cNvCxnSpPr/>
      </xdr:nvCxnSpPr>
      <xdr:spPr>
        <a:xfrm>
          <a:off x="2770187" y="6323647"/>
          <a:ext cx="8509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72753</xdr:rowOff>
    </xdr:from>
    <xdr:to>
      <xdr:col>10</xdr:col>
      <xdr:colOff>165100</xdr:colOff>
      <xdr:row>39</xdr:row>
      <xdr:rowOff>2903</xdr:rowOff>
    </xdr:to>
    <xdr:sp macro="" textlink="">
      <xdr:nvSpPr>
        <xdr:cNvPr id="80" name="楕円 79">
          <a:extLst>
            <a:ext uri="{FF2B5EF4-FFF2-40B4-BE49-F238E27FC236}">
              <a16:creationId xmlns:a16="http://schemas.microsoft.com/office/drawing/2014/main" id="{EF103D71-08D9-4281-9299-CB9744F121B4}"/>
            </a:ext>
          </a:extLst>
        </xdr:cNvPr>
        <xdr:cNvSpPr/>
      </xdr:nvSpPr>
      <xdr:spPr>
        <a:xfrm>
          <a:off x="1878012" y="624019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123553</xdr:rowOff>
    </xdr:from>
    <xdr:to>
      <xdr:col>15</xdr:col>
      <xdr:colOff>50800</xdr:colOff>
      <xdr:row>38</xdr:row>
      <xdr:rowOff>156210</xdr:rowOff>
    </xdr:to>
    <xdr:cxnSp macro="">
      <xdr:nvCxnSpPr>
        <xdr:cNvPr id="81" name="直線コネクタ 80">
          <a:extLst>
            <a:ext uri="{FF2B5EF4-FFF2-40B4-BE49-F238E27FC236}">
              <a16:creationId xmlns:a16="http://schemas.microsoft.com/office/drawing/2014/main" id="{8B29567D-002D-4F50-A381-4AE7955F3E9E}"/>
            </a:ext>
          </a:extLst>
        </xdr:cNvPr>
        <xdr:cNvCxnSpPr/>
      </xdr:nvCxnSpPr>
      <xdr:spPr>
        <a:xfrm>
          <a:off x="1924050" y="6286228"/>
          <a:ext cx="846137" cy="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56424</xdr:rowOff>
    </xdr:from>
    <xdr:to>
      <xdr:col>6</xdr:col>
      <xdr:colOff>38100</xdr:colOff>
      <xdr:row>38</xdr:row>
      <xdr:rowOff>158024</xdr:rowOff>
    </xdr:to>
    <xdr:sp macro="" textlink="">
      <xdr:nvSpPr>
        <xdr:cNvPr id="82" name="楕円 81">
          <a:extLst>
            <a:ext uri="{FF2B5EF4-FFF2-40B4-BE49-F238E27FC236}">
              <a16:creationId xmlns:a16="http://schemas.microsoft.com/office/drawing/2014/main" id="{7A8AF66B-7CF3-4486-B7E5-4B3AE806CF5A}"/>
            </a:ext>
          </a:extLst>
        </xdr:cNvPr>
        <xdr:cNvSpPr/>
      </xdr:nvSpPr>
      <xdr:spPr>
        <a:xfrm>
          <a:off x="1036637" y="6219099"/>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107224</xdr:rowOff>
    </xdr:from>
    <xdr:to>
      <xdr:col>10</xdr:col>
      <xdr:colOff>114300</xdr:colOff>
      <xdr:row>38</xdr:row>
      <xdr:rowOff>123553</xdr:rowOff>
    </xdr:to>
    <xdr:cxnSp macro="">
      <xdr:nvCxnSpPr>
        <xdr:cNvPr id="83" name="直線コネクタ 82">
          <a:extLst>
            <a:ext uri="{FF2B5EF4-FFF2-40B4-BE49-F238E27FC236}">
              <a16:creationId xmlns:a16="http://schemas.microsoft.com/office/drawing/2014/main" id="{F8C3C828-E76D-4663-8529-ED10238D2AD9}"/>
            </a:ext>
          </a:extLst>
        </xdr:cNvPr>
        <xdr:cNvCxnSpPr/>
      </xdr:nvCxnSpPr>
      <xdr:spPr>
        <a:xfrm>
          <a:off x="1087437" y="6274661"/>
          <a:ext cx="836613"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B3BBECA7-51CE-483D-B144-54A967530B26}"/>
            </a:ext>
          </a:extLst>
        </xdr:cNvPr>
        <xdr:cNvSpPr txBox="1"/>
      </xdr:nvSpPr>
      <xdr:spPr>
        <a:xfrm>
          <a:off x="3410594" y="6077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1378E3DB-1941-4196-8097-72716A25D98D}"/>
            </a:ext>
          </a:extLst>
        </xdr:cNvPr>
        <xdr:cNvSpPr txBox="1"/>
      </xdr:nvSpPr>
      <xdr:spPr>
        <a:xfrm>
          <a:off x="257239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24B8BD83-2951-4825-A1B4-D3235BA08374}"/>
            </a:ext>
          </a:extLst>
        </xdr:cNvPr>
        <xdr:cNvSpPr txBox="1"/>
      </xdr:nvSpPr>
      <xdr:spPr>
        <a:xfrm>
          <a:off x="1735781" y="6000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7ADA30AB-4919-428C-8F3D-2CE9D68B81F8}"/>
            </a:ext>
          </a:extLst>
        </xdr:cNvPr>
        <xdr:cNvSpPr txBox="1"/>
      </xdr:nvSpPr>
      <xdr:spPr>
        <a:xfrm>
          <a:off x="894406" y="598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8" name="n_1mainValue【道路】&#10;有形固定資産減価償却率">
          <a:extLst>
            <a:ext uri="{FF2B5EF4-FFF2-40B4-BE49-F238E27FC236}">
              <a16:creationId xmlns:a16="http://schemas.microsoft.com/office/drawing/2014/main" id="{97A17A80-2F9B-4AD8-880B-E1DF8AB51DD9}"/>
            </a:ext>
          </a:extLst>
        </xdr:cNvPr>
        <xdr:cNvSpPr txBox="1"/>
      </xdr:nvSpPr>
      <xdr:spPr>
        <a:xfrm>
          <a:off x="3410594" y="638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26687</xdr:rowOff>
    </xdr:from>
    <xdr:ext cx="405111" cy="259045"/>
    <xdr:sp macro="" textlink="">
      <xdr:nvSpPr>
        <xdr:cNvPr id="89" name="n_2mainValue【道路】&#10;有形固定資産減価償却率">
          <a:extLst>
            <a:ext uri="{FF2B5EF4-FFF2-40B4-BE49-F238E27FC236}">
              <a16:creationId xmlns:a16="http://schemas.microsoft.com/office/drawing/2014/main" id="{7C8FF35C-4DBC-48B0-B685-E38F2EFE4410}"/>
            </a:ext>
          </a:extLst>
        </xdr:cNvPr>
        <xdr:cNvSpPr txBox="1"/>
      </xdr:nvSpPr>
      <xdr:spPr>
        <a:xfrm>
          <a:off x="257239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90" name="n_3mainValue【道路】&#10;有形固定資産減価償却率">
          <a:extLst>
            <a:ext uri="{FF2B5EF4-FFF2-40B4-BE49-F238E27FC236}">
              <a16:creationId xmlns:a16="http://schemas.microsoft.com/office/drawing/2014/main" id="{EB0226EA-6064-46E9-B709-8EED04F28135}"/>
            </a:ext>
          </a:extLst>
        </xdr:cNvPr>
        <xdr:cNvSpPr txBox="1"/>
      </xdr:nvSpPr>
      <xdr:spPr>
        <a:xfrm>
          <a:off x="1735781" y="6323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91" name="n_4mainValue【道路】&#10;有形固定資産減価償却率">
          <a:extLst>
            <a:ext uri="{FF2B5EF4-FFF2-40B4-BE49-F238E27FC236}">
              <a16:creationId xmlns:a16="http://schemas.microsoft.com/office/drawing/2014/main" id="{EFA3422D-5F87-45CC-8618-20A4EC972C03}"/>
            </a:ext>
          </a:extLst>
        </xdr:cNvPr>
        <xdr:cNvSpPr txBox="1"/>
      </xdr:nvSpPr>
      <xdr:spPr>
        <a:xfrm>
          <a:off x="894406" y="631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9A832A3-085E-43BD-A3EF-DD58B03664D5}"/>
            </a:ext>
          </a:extLst>
        </xdr:cNvPr>
        <xdr:cNvSpPr/>
      </xdr:nvSpPr>
      <xdr:spPr>
        <a:xfrm>
          <a:off x="6284912" y="39719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8E26717-5DA6-4EA9-B843-7572E7775A0B}"/>
            </a:ext>
          </a:extLst>
        </xdr:cNvPr>
        <xdr:cNvSpPr/>
      </xdr:nvSpPr>
      <xdr:spPr>
        <a:xfrm>
          <a:off x="640238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771231F-F205-4B94-BB2E-460689BFCF64}"/>
            </a:ext>
          </a:extLst>
        </xdr:cNvPr>
        <xdr:cNvSpPr/>
      </xdr:nvSpPr>
      <xdr:spPr>
        <a:xfrm>
          <a:off x="640238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15C4495-885F-401F-91D3-C9F497F9C13B}"/>
            </a:ext>
          </a:extLst>
        </xdr:cNvPr>
        <xdr:cNvSpPr/>
      </xdr:nvSpPr>
      <xdr:spPr>
        <a:xfrm>
          <a:off x="73707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DF62046-C7A1-49A7-8EB3-87109849CB5F}"/>
            </a:ext>
          </a:extLst>
        </xdr:cNvPr>
        <xdr:cNvSpPr/>
      </xdr:nvSpPr>
      <xdr:spPr>
        <a:xfrm>
          <a:off x="73707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9755D8A-ACC8-4F66-BFB5-01BFADD0B580}"/>
            </a:ext>
          </a:extLst>
        </xdr:cNvPr>
        <xdr:cNvSpPr/>
      </xdr:nvSpPr>
      <xdr:spPr>
        <a:xfrm>
          <a:off x="845661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BCEE11D-CACC-443E-8AD3-27EFB76284F7}"/>
            </a:ext>
          </a:extLst>
        </xdr:cNvPr>
        <xdr:cNvSpPr/>
      </xdr:nvSpPr>
      <xdr:spPr>
        <a:xfrm>
          <a:off x="845661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C1E6F52-78D3-471A-BE02-042F6B61444C}"/>
            </a:ext>
          </a:extLst>
        </xdr:cNvPr>
        <xdr:cNvSpPr/>
      </xdr:nvSpPr>
      <xdr:spPr>
        <a:xfrm>
          <a:off x="6284912" y="50482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7E4C5FD-A09E-4BDC-A655-AC1981C7E394}"/>
            </a:ext>
          </a:extLst>
        </xdr:cNvPr>
        <xdr:cNvSpPr txBox="1"/>
      </xdr:nvSpPr>
      <xdr:spPr>
        <a:xfrm>
          <a:off x="6246812"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5DFD901-1635-4AF2-80DB-D6CCBE264404}"/>
            </a:ext>
          </a:extLst>
        </xdr:cNvPr>
        <xdr:cNvCxnSpPr/>
      </xdr:nvCxnSpPr>
      <xdr:spPr>
        <a:xfrm>
          <a:off x="6284912" y="72104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86EF746-5C01-4366-8E60-E283B86FDB39}"/>
            </a:ext>
          </a:extLst>
        </xdr:cNvPr>
        <xdr:cNvCxnSpPr/>
      </xdr:nvCxnSpPr>
      <xdr:spPr>
        <a:xfrm>
          <a:off x="6284912" y="68484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B2C7972-EC22-4740-A189-AB890B5860A7}"/>
            </a:ext>
          </a:extLst>
        </xdr:cNvPr>
        <xdr:cNvSpPr txBox="1"/>
      </xdr:nvSpPr>
      <xdr:spPr>
        <a:xfrm>
          <a:off x="5836783"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215A167-AC6A-4924-9995-E0D0A4C424D0}"/>
            </a:ext>
          </a:extLst>
        </xdr:cNvPr>
        <xdr:cNvCxnSpPr/>
      </xdr:nvCxnSpPr>
      <xdr:spPr>
        <a:xfrm>
          <a:off x="6284912" y="64865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494A100C-FC5F-45B0-8D53-DA54A9B6E739}"/>
            </a:ext>
          </a:extLst>
        </xdr:cNvPr>
        <xdr:cNvSpPr txBox="1"/>
      </xdr:nvSpPr>
      <xdr:spPr>
        <a:xfrm>
          <a:off x="5713306" y="6353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CFAF18B-B67D-43AF-AE63-114DA7EE158C}"/>
            </a:ext>
          </a:extLst>
        </xdr:cNvPr>
        <xdr:cNvCxnSpPr/>
      </xdr:nvCxnSpPr>
      <xdr:spPr>
        <a:xfrm>
          <a:off x="6284912" y="61341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710AEB2-778C-4BA8-AB0A-7A1CBB9B6A82}"/>
            </a:ext>
          </a:extLst>
        </xdr:cNvPr>
        <xdr:cNvSpPr txBox="1"/>
      </xdr:nvSpPr>
      <xdr:spPr>
        <a:xfrm>
          <a:off x="5713306" y="600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3038B99-0289-4B9C-BFE6-17D860F39BDF}"/>
            </a:ext>
          </a:extLst>
        </xdr:cNvPr>
        <xdr:cNvCxnSpPr/>
      </xdr:nvCxnSpPr>
      <xdr:spPr>
        <a:xfrm>
          <a:off x="6284912" y="57721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FC877FA3-93F8-4C68-8580-AAFC76463517}"/>
            </a:ext>
          </a:extLst>
        </xdr:cNvPr>
        <xdr:cNvSpPr txBox="1"/>
      </xdr:nvSpPr>
      <xdr:spPr>
        <a:xfrm>
          <a:off x="5713306" y="5639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906597F-80F6-4AB4-8BF5-E69D3638E814}"/>
            </a:ext>
          </a:extLst>
        </xdr:cNvPr>
        <xdr:cNvCxnSpPr/>
      </xdr:nvCxnSpPr>
      <xdr:spPr>
        <a:xfrm>
          <a:off x="6284912" y="5410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68D0E270-EA36-4A20-8167-11EA0E723C6C}"/>
            </a:ext>
          </a:extLst>
        </xdr:cNvPr>
        <xdr:cNvSpPr txBox="1"/>
      </xdr:nvSpPr>
      <xdr:spPr>
        <a:xfrm>
          <a:off x="5627915" y="52775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993A556-6F70-491D-9CEE-3E17A84778B9}"/>
            </a:ext>
          </a:extLst>
        </xdr:cNvPr>
        <xdr:cNvCxnSpPr/>
      </xdr:nvCxnSpPr>
      <xdr:spPr>
        <a:xfrm>
          <a:off x="6284912" y="50482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6126ED9D-8CDF-4F2F-8142-3CF26C1E7A18}"/>
            </a:ext>
          </a:extLst>
        </xdr:cNvPr>
        <xdr:cNvSpPr txBox="1"/>
      </xdr:nvSpPr>
      <xdr:spPr>
        <a:xfrm>
          <a:off x="5627915" y="49155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855F8AA5-B373-4AE1-B1FD-E90C39E4936D}"/>
            </a:ext>
          </a:extLst>
        </xdr:cNvPr>
        <xdr:cNvSpPr/>
      </xdr:nvSpPr>
      <xdr:spPr>
        <a:xfrm>
          <a:off x="6284912" y="50482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5D4873E7-4269-43D9-8478-88C1098B8E45}"/>
            </a:ext>
          </a:extLst>
        </xdr:cNvPr>
        <xdr:cNvCxnSpPr/>
      </xdr:nvCxnSpPr>
      <xdr:spPr>
        <a:xfrm flipV="1">
          <a:off x="9952990" y="5619534"/>
          <a:ext cx="0" cy="122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E3DB9A28-C502-41BF-A606-F9418E682D31}"/>
            </a:ext>
          </a:extLst>
        </xdr:cNvPr>
        <xdr:cNvSpPr txBox="1"/>
      </xdr:nvSpPr>
      <xdr:spPr>
        <a:xfrm>
          <a:off x="9991725" y="685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34BB2496-FC84-41A5-92EC-D344E26F015A}"/>
            </a:ext>
          </a:extLst>
        </xdr:cNvPr>
        <xdr:cNvCxnSpPr/>
      </xdr:nvCxnSpPr>
      <xdr:spPr>
        <a:xfrm>
          <a:off x="9879012" y="684784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FF7F2EF9-5A78-4A99-91C7-99EE48D8BFE2}"/>
            </a:ext>
          </a:extLst>
        </xdr:cNvPr>
        <xdr:cNvSpPr txBox="1"/>
      </xdr:nvSpPr>
      <xdr:spPr>
        <a:xfrm>
          <a:off x="9991725" y="5409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0CA20AAF-4008-4DB5-8B5D-86D28C10106E}"/>
            </a:ext>
          </a:extLst>
        </xdr:cNvPr>
        <xdr:cNvCxnSpPr/>
      </xdr:nvCxnSpPr>
      <xdr:spPr>
        <a:xfrm>
          <a:off x="9879012" y="561953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699DB4DC-0D5C-4AE0-923B-2821D6EE1ED4}"/>
            </a:ext>
          </a:extLst>
        </xdr:cNvPr>
        <xdr:cNvSpPr txBox="1"/>
      </xdr:nvSpPr>
      <xdr:spPr>
        <a:xfrm>
          <a:off x="9991725" y="6602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970922B8-4EFB-4C5A-8569-44D4020CE4E1}"/>
            </a:ext>
          </a:extLst>
        </xdr:cNvPr>
        <xdr:cNvSpPr/>
      </xdr:nvSpPr>
      <xdr:spPr>
        <a:xfrm>
          <a:off x="9917112" y="6741471"/>
          <a:ext cx="92075"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74A1CE85-4B8B-46C2-AA7C-34B47600E2D8}"/>
            </a:ext>
          </a:extLst>
        </xdr:cNvPr>
        <xdr:cNvSpPr/>
      </xdr:nvSpPr>
      <xdr:spPr>
        <a:xfrm>
          <a:off x="9117012" y="673499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57C8F989-2266-4CD6-B5FB-1DADD178831A}"/>
            </a:ext>
          </a:extLst>
        </xdr:cNvPr>
        <xdr:cNvSpPr/>
      </xdr:nvSpPr>
      <xdr:spPr>
        <a:xfrm>
          <a:off x="8275637" y="671601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85389E11-9314-4BA9-AA02-E08245A3D6C4}"/>
            </a:ext>
          </a:extLst>
        </xdr:cNvPr>
        <xdr:cNvSpPr/>
      </xdr:nvSpPr>
      <xdr:spPr>
        <a:xfrm>
          <a:off x="7419975" y="6734241"/>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1FC5FD15-882C-495A-A993-F93A6A799A12}"/>
            </a:ext>
          </a:extLst>
        </xdr:cNvPr>
        <xdr:cNvSpPr/>
      </xdr:nvSpPr>
      <xdr:spPr>
        <a:xfrm>
          <a:off x="6583362" y="6732326"/>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2282D1D-1446-41F3-852B-C4E83D058BBA}"/>
            </a:ext>
          </a:extLst>
        </xdr:cNvPr>
        <xdr:cNvSpPr txBox="1"/>
      </xdr:nvSpPr>
      <xdr:spPr>
        <a:xfrm>
          <a:off x="9772650"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A011F60-183A-471D-83CE-4D424132518D}"/>
            </a:ext>
          </a:extLst>
        </xdr:cNvPr>
        <xdr:cNvSpPr txBox="1"/>
      </xdr:nvSpPr>
      <xdr:spPr>
        <a:xfrm>
          <a:off x="89820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C9FD4EF-EA30-4D17-BC1F-024AD17F807A}"/>
            </a:ext>
          </a:extLst>
        </xdr:cNvPr>
        <xdr:cNvSpPr txBox="1"/>
      </xdr:nvSpPr>
      <xdr:spPr>
        <a:xfrm>
          <a:off x="81454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D337D2F-1FCE-432A-A9CC-823B2B4A68F6}"/>
            </a:ext>
          </a:extLst>
        </xdr:cNvPr>
        <xdr:cNvSpPr txBox="1"/>
      </xdr:nvSpPr>
      <xdr:spPr>
        <a:xfrm>
          <a:off x="72945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D4C3C9A-3FC4-48CE-B0D4-475B385AE431}"/>
            </a:ext>
          </a:extLst>
        </xdr:cNvPr>
        <xdr:cNvSpPr txBox="1"/>
      </xdr:nvSpPr>
      <xdr:spPr>
        <a:xfrm>
          <a:off x="644842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140881</xdr:rowOff>
    </xdr:from>
    <xdr:to>
      <xdr:col>55</xdr:col>
      <xdr:colOff>50800</xdr:colOff>
      <xdr:row>42</xdr:row>
      <xdr:rowOff>71031</xdr:rowOff>
    </xdr:to>
    <xdr:sp macro="" textlink="">
      <xdr:nvSpPr>
        <xdr:cNvPr id="131" name="楕円 130">
          <a:extLst>
            <a:ext uri="{FF2B5EF4-FFF2-40B4-BE49-F238E27FC236}">
              <a16:creationId xmlns:a16="http://schemas.microsoft.com/office/drawing/2014/main" id="{0FB4F241-DBAF-4610-8AA9-AB79DC054F7C}"/>
            </a:ext>
          </a:extLst>
        </xdr:cNvPr>
        <xdr:cNvSpPr/>
      </xdr:nvSpPr>
      <xdr:spPr>
        <a:xfrm>
          <a:off x="9917112" y="6789331"/>
          <a:ext cx="92075"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a:extLst>
            <a:ext uri="{FF2B5EF4-FFF2-40B4-BE49-F238E27FC236}">
              <a16:creationId xmlns:a16="http://schemas.microsoft.com/office/drawing/2014/main" id="{75A8FB9F-67F6-4F87-8802-83DFC2A2B633}"/>
            </a:ext>
          </a:extLst>
        </xdr:cNvPr>
        <xdr:cNvSpPr txBox="1"/>
      </xdr:nvSpPr>
      <xdr:spPr>
        <a:xfrm>
          <a:off x="9991725" y="67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140953</xdr:rowOff>
    </xdr:from>
    <xdr:to>
      <xdr:col>50</xdr:col>
      <xdr:colOff>165100</xdr:colOff>
      <xdr:row>42</xdr:row>
      <xdr:rowOff>71103</xdr:rowOff>
    </xdr:to>
    <xdr:sp macro="" textlink="">
      <xdr:nvSpPr>
        <xdr:cNvPr id="133" name="楕円 132">
          <a:extLst>
            <a:ext uri="{FF2B5EF4-FFF2-40B4-BE49-F238E27FC236}">
              <a16:creationId xmlns:a16="http://schemas.microsoft.com/office/drawing/2014/main" id="{99A2B2F9-F053-4C9D-8824-53283B594020}"/>
            </a:ext>
          </a:extLst>
        </xdr:cNvPr>
        <xdr:cNvSpPr/>
      </xdr:nvSpPr>
      <xdr:spPr>
        <a:xfrm>
          <a:off x="9117012" y="6789403"/>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20231</xdr:rowOff>
    </xdr:from>
    <xdr:to>
      <xdr:col>55</xdr:col>
      <xdr:colOff>0</xdr:colOff>
      <xdr:row>42</xdr:row>
      <xdr:rowOff>20303</xdr:rowOff>
    </xdr:to>
    <xdr:cxnSp macro="">
      <xdr:nvCxnSpPr>
        <xdr:cNvPr id="134" name="直線コネクタ 133">
          <a:extLst>
            <a:ext uri="{FF2B5EF4-FFF2-40B4-BE49-F238E27FC236}">
              <a16:creationId xmlns:a16="http://schemas.microsoft.com/office/drawing/2014/main" id="{F1184D7B-1A57-45FA-A822-6FD941C5AECC}"/>
            </a:ext>
          </a:extLst>
        </xdr:cNvPr>
        <xdr:cNvCxnSpPr/>
      </xdr:nvCxnSpPr>
      <xdr:spPr>
        <a:xfrm flipV="1">
          <a:off x="9163050" y="6830606"/>
          <a:ext cx="790575"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121751</xdr:rowOff>
    </xdr:from>
    <xdr:to>
      <xdr:col>46</xdr:col>
      <xdr:colOff>38100</xdr:colOff>
      <xdr:row>42</xdr:row>
      <xdr:rowOff>51901</xdr:rowOff>
    </xdr:to>
    <xdr:sp macro="" textlink="">
      <xdr:nvSpPr>
        <xdr:cNvPr id="135" name="楕円 134">
          <a:extLst>
            <a:ext uri="{FF2B5EF4-FFF2-40B4-BE49-F238E27FC236}">
              <a16:creationId xmlns:a16="http://schemas.microsoft.com/office/drawing/2014/main" id="{F93EAA9E-48ED-4257-AEBC-736D811A0D6C}"/>
            </a:ext>
          </a:extLst>
        </xdr:cNvPr>
        <xdr:cNvSpPr/>
      </xdr:nvSpPr>
      <xdr:spPr>
        <a:xfrm>
          <a:off x="8275637" y="6770201"/>
          <a:ext cx="8731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1101</xdr:rowOff>
    </xdr:from>
    <xdr:to>
      <xdr:col>50</xdr:col>
      <xdr:colOff>114300</xdr:colOff>
      <xdr:row>42</xdr:row>
      <xdr:rowOff>20303</xdr:rowOff>
    </xdr:to>
    <xdr:cxnSp macro="">
      <xdr:nvCxnSpPr>
        <xdr:cNvPr id="136" name="直線コネクタ 135">
          <a:extLst>
            <a:ext uri="{FF2B5EF4-FFF2-40B4-BE49-F238E27FC236}">
              <a16:creationId xmlns:a16="http://schemas.microsoft.com/office/drawing/2014/main" id="{16932BB2-3CAA-4E14-9409-2D3E077E0273}"/>
            </a:ext>
          </a:extLst>
        </xdr:cNvPr>
        <xdr:cNvCxnSpPr/>
      </xdr:nvCxnSpPr>
      <xdr:spPr>
        <a:xfrm>
          <a:off x="8326437" y="6811476"/>
          <a:ext cx="836613"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122035</xdr:rowOff>
    </xdr:from>
    <xdr:to>
      <xdr:col>41</xdr:col>
      <xdr:colOff>101600</xdr:colOff>
      <xdr:row>42</xdr:row>
      <xdr:rowOff>52185</xdr:rowOff>
    </xdr:to>
    <xdr:sp macro="" textlink="">
      <xdr:nvSpPr>
        <xdr:cNvPr id="137" name="楕円 136">
          <a:extLst>
            <a:ext uri="{FF2B5EF4-FFF2-40B4-BE49-F238E27FC236}">
              <a16:creationId xmlns:a16="http://schemas.microsoft.com/office/drawing/2014/main" id="{3BF2E226-F280-497B-AF97-5FA45D63A10E}"/>
            </a:ext>
          </a:extLst>
        </xdr:cNvPr>
        <xdr:cNvSpPr/>
      </xdr:nvSpPr>
      <xdr:spPr>
        <a:xfrm>
          <a:off x="7419975" y="6770485"/>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1101</xdr:rowOff>
    </xdr:from>
    <xdr:to>
      <xdr:col>45</xdr:col>
      <xdr:colOff>177800</xdr:colOff>
      <xdr:row>42</xdr:row>
      <xdr:rowOff>1385</xdr:rowOff>
    </xdr:to>
    <xdr:cxnSp macro="">
      <xdr:nvCxnSpPr>
        <xdr:cNvPr id="138" name="直線コネクタ 137">
          <a:extLst>
            <a:ext uri="{FF2B5EF4-FFF2-40B4-BE49-F238E27FC236}">
              <a16:creationId xmlns:a16="http://schemas.microsoft.com/office/drawing/2014/main" id="{03B39044-DD3B-4D9D-B8B9-19D31A02A7E2}"/>
            </a:ext>
          </a:extLst>
        </xdr:cNvPr>
        <xdr:cNvCxnSpPr/>
      </xdr:nvCxnSpPr>
      <xdr:spPr>
        <a:xfrm flipV="1">
          <a:off x="7475537" y="6811476"/>
          <a:ext cx="8509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141132</xdr:rowOff>
    </xdr:from>
    <xdr:to>
      <xdr:col>36</xdr:col>
      <xdr:colOff>165100</xdr:colOff>
      <xdr:row>42</xdr:row>
      <xdr:rowOff>71282</xdr:rowOff>
    </xdr:to>
    <xdr:sp macro="" textlink="">
      <xdr:nvSpPr>
        <xdr:cNvPr id="139" name="楕円 138">
          <a:extLst>
            <a:ext uri="{FF2B5EF4-FFF2-40B4-BE49-F238E27FC236}">
              <a16:creationId xmlns:a16="http://schemas.microsoft.com/office/drawing/2014/main" id="{C3678A8E-D306-433F-8720-24A2CDAB0EE2}"/>
            </a:ext>
          </a:extLst>
        </xdr:cNvPr>
        <xdr:cNvSpPr/>
      </xdr:nvSpPr>
      <xdr:spPr>
        <a:xfrm>
          <a:off x="6583362" y="6789582"/>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1385</xdr:rowOff>
    </xdr:from>
    <xdr:to>
      <xdr:col>41</xdr:col>
      <xdr:colOff>50800</xdr:colOff>
      <xdr:row>42</xdr:row>
      <xdr:rowOff>20482</xdr:rowOff>
    </xdr:to>
    <xdr:cxnSp macro="">
      <xdr:nvCxnSpPr>
        <xdr:cNvPr id="140" name="直線コネクタ 139">
          <a:extLst>
            <a:ext uri="{FF2B5EF4-FFF2-40B4-BE49-F238E27FC236}">
              <a16:creationId xmlns:a16="http://schemas.microsoft.com/office/drawing/2014/main" id="{4FD54084-D0A7-4370-8D06-555AC0521563}"/>
            </a:ext>
          </a:extLst>
        </xdr:cNvPr>
        <xdr:cNvCxnSpPr/>
      </xdr:nvCxnSpPr>
      <xdr:spPr>
        <a:xfrm flipV="1">
          <a:off x="6629400" y="6811760"/>
          <a:ext cx="846137"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D3032EBA-74E7-44F6-8A53-BC8A9A844E5A}"/>
            </a:ext>
          </a:extLst>
        </xdr:cNvPr>
        <xdr:cNvSpPr txBox="1"/>
      </xdr:nvSpPr>
      <xdr:spPr>
        <a:xfrm>
          <a:off x="8897448" y="651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EB397AF7-E140-45C7-A8B2-05881E3228AE}"/>
            </a:ext>
          </a:extLst>
        </xdr:cNvPr>
        <xdr:cNvSpPr txBox="1"/>
      </xdr:nvSpPr>
      <xdr:spPr>
        <a:xfrm>
          <a:off x="8068773" y="650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9173F02F-9378-4664-B370-39C1753C9DDC}"/>
            </a:ext>
          </a:extLst>
        </xdr:cNvPr>
        <xdr:cNvSpPr txBox="1"/>
      </xdr:nvSpPr>
      <xdr:spPr>
        <a:xfrm>
          <a:off x="7227398" y="652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F30AF685-42EA-4BCC-97DB-5D960D023B8F}"/>
            </a:ext>
          </a:extLst>
        </xdr:cNvPr>
        <xdr:cNvSpPr txBox="1"/>
      </xdr:nvSpPr>
      <xdr:spPr>
        <a:xfrm>
          <a:off x="6371736" y="65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62230</xdr:rowOff>
    </xdr:from>
    <xdr:ext cx="534377" cy="259045"/>
    <xdr:sp macro="" textlink="">
      <xdr:nvSpPr>
        <xdr:cNvPr id="145" name="n_1mainValue【道路】&#10;一人当たり延長">
          <a:extLst>
            <a:ext uri="{FF2B5EF4-FFF2-40B4-BE49-F238E27FC236}">
              <a16:creationId xmlns:a16="http://schemas.microsoft.com/office/drawing/2014/main" id="{BCD56691-E1F0-49AE-98AA-FD69ABDA2331}"/>
            </a:ext>
          </a:extLst>
        </xdr:cNvPr>
        <xdr:cNvSpPr txBox="1"/>
      </xdr:nvSpPr>
      <xdr:spPr>
        <a:xfrm>
          <a:off x="8897448" y="687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43028</xdr:rowOff>
    </xdr:from>
    <xdr:ext cx="534377" cy="259045"/>
    <xdr:sp macro="" textlink="">
      <xdr:nvSpPr>
        <xdr:cNvPr id="146" name="n_2mainValue【道路】&#10;一人当たり延長">
          <a:extLst>
            <a:ext uri="{FF2B5EF4-FFF2-40B4-BE49-F238E27FC236}">
              <a16:creationId xmlns:a16="http://schemas.microsoft.com/office/drawing/2014/main" id="{7EBE6F9D-E4D4-461F-9498-9A40751CCD80}"/>
            </a:ext>
          </a:extLst>
        </xdr:cNvPr>
        <xdr:cNvSpPr txBox="1"/>
      </xdr:nvSpPr>
      <xdr:spPr>
        <a:xfrm>
          <a:off x="8068773" y="685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43312</xdr:rowOff>
    </xdr:from>
    <xdr:ext cx="534377" cy="259045"/>
    <xdr:sp macro="" textlink="">
      <xdr:nvSpPr>
        <xdr:cNvPr id="147" name="n_3mainValue【道路】&#10;一人当たり延長">
          <a:extLst>
            <a:ext uri="{FF2B5EF4-FFF2-40B4-BE49-F238E27FC236}">
              <a16:creationId xmlns:a16="http://schemas.microsoft.com/office/drawing/2014/main" id="{F2138B20-E89F-4E08-9066-2CC17C782E42}"/>
            </a:ext>
          </a:extLst>
        </xdr:cNvPr>
        <xdr:cNvSpPr txBox="1"/>
      </xdr:nvSpPr>
      <xdr:spPr>
        <a:xfrm>
          <a:off x="7227398" y="68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62409</xdr:rowOff>
    </xdr:from>
    <xdr:ext cx="534377" cy="259045"/>
    <xdr:sp macro="" textlink="">
      <xdr:nvSpPr>
        <xdr:cNvPr id="148" name="n_4mainValue【道路】&#10;一人当たり延長">
          <a:extLst>
            <a:ext uri="{FF2B5EF4-FFF2-40B4-BE49-F238E27FC236}">
              <a16:creationId xmlns:a16="http://schemas.microsoft.com/office/drawing/2014/main" id="{C65A8971-398F-40EB-ADE0-09EFCFB6BD74}"/>
            </a:ext>
          </a:extLst>
        </xdr:cNvPr>
        <xdr:cNvSpPr txBox="1"/>
      </xdr:nvSpPr>
      <xdr:spPr>
        <a:xfrm>
          <a:off x="6371736" y="687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269D01C-B2EA-47F2-8D6E-398A7A31174E}"/>
            </a:ext>
          </a:extLst>
        </xdr:cNvPr>
        <xdr:cNvSpPr/>
      </xdr:nvSpPr>
      <xdr:spPr>
        <a:xfrm>
          <a:off x="723900" y="757237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1BB889C-C4A9-476E-ACC6-4AD632995BB6}"/>
            </a:ext>
          </a:extLst>
        </xdr:cNvPr>
        <xdr:cNvSpPr/>
      </xdr:nvSpPr>
      <xdr:spPr>
        <a:xfrm>
          <a:off x="8556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A1C8F9C-9A7F-4B50-99A2-173422E62442}"/>
            </a:ext>
          </a:extLst>
        </xdr:cNvPr>
        <xdr:cNvSpPr/>
      </xdr:nvSpPr>
      <xdr:spPr>
        <a:xfrm>
          <a:off x="8556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AAEE9D9-4AEC-45BD-8097-505F02EE2B7D}"/>
            </a:ext>
          </a:extLst>
        </xdr:cNvPr>
        <xdr:cNvSpPr/>
      </xdr:nvSpPr>
      <xdr:spPr>
        <a:xfrm>
          <a:off x="18097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D31E409-F59D-48E3-98AF-ED9F4416AB4F}"/>
            </a:ext>
          </a:extLst>
        </xdr:cNvPr>
        <xdr:cNvSpPr/>
      </xdr:nvSpPr>
      <xdr:spPr>
        <a:xfrm>
          <a:off x="18097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44EAEEE-3628-451D-9B9B-0767C16578DE}"/>
            </a:ext>
          </a:extLst>
        </xdr:cNvPr>
        <xdr:cNvSpPr/>
      </xdr:nvSpPr>
      <xdr:spPr>
        <a:xfrm>
          <a:off x="289560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2218841-BE18-4DC4-B385-BA766F7EC20F}"/>
            </a:ext>
          </a:extLst>
        </xdr:cNvPr>
        <xdr:cNvSpPr/>
      </xdr:nvSpPr>
      <xdr:spPr>
        <a:xfrm>
          <a:off x="289560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5E1A01C-D514-4B40-9995-40EE4B26DDE6}"/>
            </a:ext>
          </a:extLst>
        </xdr:cNvPr>
        <xdr:cNvSpPr/>
      </xdr:nvSpPr>
      <xdr:spPr>
        <a:xfrm>
          <a:off x="723900" y="864870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08D8FF9-8C9F-43BD-8459-863907D331DC}"/>
            </a:ext>
          </a:extLst>
        </xdr:cNvPr>
        <xdr:cNvSpPr txBox="1"/>
      </xdr:nvSpPr>
      <xdr:spPr>
        <a:xfrm>
          <a:off x="6953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A77C5AD-AD54-41E1-8C1E-8CD4BF18B453}"/>
            </a:ext>
          </a:extLst>
        </xdr:cNvPr>
        <xdr:cNvCxnSpPr/>
      </xdr:nvCxnSpPr>
      <xdr:spPr>
        <a:xfrm>
          <a:off x="723900"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8392C76-008C-4D0D-AD94-FA20094FBAEB}"/>
            </a:ext>
          </a:extLst>
        </xdr:cNvPr>
        <xdr:cNvSpPr txBox="1"/>
      </xdr:nvSpPr>
      <xdr:spPr>
        <a:xfrm>
          <a:off x="2852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4AB25BA-06EC-4835-820F-41176775D7B7}"/>
            </a:ext>
          </a:extLst>
        </xdr:cNvPr>
        <xdr:cNvCxnSpPr/>
      </xdr:nvCxnSpPr>
      <xdr:spPr>
        <a:xfrm>
          <a:off x="723900" y="105081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D5F17CF-22DE-425D-942E-A6986505DDC9}"/>
            </a:ext>
          </a:extLst>
        </xdr:cNvPr>
        <xdr:cNvSpPr txBox="1"/>
      </xdr:nvSpPr>
      <xdr:spPr>
        <a:xfrm>
          <a:off x="285296"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E0A012A5-0855-42F6-9F42-DCE0B4878335}"/>
            </a:ext>
          </a:extLst>
        </xdr:cNvPr>
        <xdr:cNvCxnSpPr/>
      </xdr:nvCxnSpPr>
      <xdr:spPr>
        <a:xfrm>
          <a:off x="723900" y="1020059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9321A008-5CAC-4291-B968-130F20D7CB41}"/>
            </a:ext>
          </a:extLst>
        </xdr:cNvPr>
        <xdr:cNvSpPr txBox="1"/>
      </xdr:nvSpPr>
      <xdr:spPr>
        <a:xfrm>
          <a:off x="354178" y="100583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5F0FE6E-10BF-45FE-8F06-6A1FBDEF63BE}"/>
            </a:ext>
          </a:extLst>
        </xdr:cNvPr>
        <xdr:cNvCxnSpPr/>
      </xdr:nvCxnSpPr>
      <xdr:spPr>
        <a:xfrm>
          <a:off x="723900" y="988831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3498649-EF29-4CD9-8109-76CF4965AE30}"/>
            </a:ext>
          </a:extLst>
        </xdr:cNvPr>
        <xdr:cNvSpPr txBox="1"/>
      </xdr:nvSpPr>
      <xdr:spPr>
        <a:xfrm>
          <a:off x="354178"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2A4F549-C163-4FD1-9A0F-9A32B56201A1}"/>
            </a:ext>
          </a:extLst>
        </xdr:cNvPr>
        <xdr:cNvCxnSpPr/>
      </xdr:nvCxnSpPr>
      <xdr:spPr>
        <a:xfrm>
          <a:off x="723900" y="95712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8994ECC-9B0E-44AC-9943-50FFA553B0D8}"/>
            </a:ext>
          </a:extLst>
        </xdr:cNvPr>
        <xdr:cNvSpPr txBox="1"/>
      </xdr:nvSpPr>
      <xdr:spPr>
        <a:xfrm>
          <a:off x="354178"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FCEEBDD-DB3A-4694-85D4-E82E79D068D4}"/>
            </a:ext>
          </a:extLst>
        </xdr:cNvPr>
        <xdr:cNvCxnSpPr/>
      </xdr:nvCxnSpPr>
      <xdr:spPr>
        <a:xfrm>
          <a:off x="723900" y="926850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1C9A15E-8D19-4D5A-BC42-A9DF45D448EE}"/>
            </a:ext>
          </a:extLst>
        </xdr:cNvPr>
        <xdr:cNvSpPr txBox="1"/>
      </xdr:nvSpPr>
      <xdr:spPr>
        <a:xfrm>
          <a:off x="354178" y="91358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552486E-C838-4C77-8FB0-A354C9A07CDD}"/>
            </a:ext>
          </a:extLst>
        </xdr:cNvPr>
        <xdr:cNvCxnSpPr/>
      </xdr:nvCxnSpPr>
      <xdr:spPr>
        <a:xfrm>
          <a:off x="723900" y="896098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2F9EAF5-2D1E-4C90-BFFA-EEE5437FDC4D}"/>
            </a:ext>
          </a:extLst>
        </xdr:cNvPr>
        <xdr:cNvSpPr txBox="1"/>
      </xdr:nvSpPr>
      <xdr:spPr>
        <a:xfrm>
          <a:off x="408773" y="882828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4235D98-5345-44C9-B210-4B33F33AFFB7}"/>
            </a:ext>
          </a:extLst>
        </xdr:cNvPr>
        <xdr:cNvCxnSpPr/>
      </xdr:nvCxnSpPr>
      <xdr:spPr>
        <a:xfrm>
          <a:off x="723900"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21CCF75-C01A-40E3-B1AC-09472B95BC0F}"/>
            </a:ext>
          </a:extLst>
        </xdr:cNvPr>
        <xdr:cNvSpPr/>
      </xdr:nvSpPr>
      <xdr:spPr>
        <a:xfrm>
          <a:off x="723900" y="864870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9AA8809B-BEFA-40C9-8E7E-B1FEDFF88E16}"/>
            </a:ext>
          </a:extLst>
        </xdr:cNvPr>
        <xdr:cNvCxnSpPr/>
      </xdr:nvCxnSpPr>
      <xdr:spPr>
        <a:xfrm flipV="1">
          <a:off x="4411027" y="9011602"/>
          <a:ext cx="0" cy="14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2D49A2F-23E9-43F8-BC45-F87994BA9EBB}"/>
            </a:ext>
          </a:extLst>
        </xdr:cNvPr>
        <xdr:cNvSpPr txBox="1"/>
      </xdr:nvSpPr>
      <xdr:spPr>
        <a:xfrm>
          <a:off x="4449762" y="104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42810905-3E33-46AB-9216-08CDF6BDFE7D}"/>
            </a:ext>
          </a:extLst>
        </xdr:cNvPr>
        <xdr:cNvCxnSpPr/>
      </xdr:nvCxnSpPr>
      <xdr:spPr>
        <a:xfrm>
          <a:off x="4332287" y="1043137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E6E0588E-7620-440C-B332-C36B7FBB16CC}"/>
            </a:ext>
          </a:extLst>
        </xdr:cNvPr>
        <xdr:cNvSpPr txBox="1"/>
      </xdr:nvSpPr>
      <xdr:spPr>
        <a:xfrm>
          <a:off x="4449762" y="8791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9C191D71-34BD-4044-A5A5-696131D92BE9}"/>
            </a:ext>
          </a:extLst>
        </xdr:cNvPr>
        <xdr:cNvCxnSpPr/>
      </xdr:nvCxnSpPr>
      <xdr:spPr>
        <a:xfrm>
          <a:off x="4332287" y="901160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45106F7-4F6B-4E54-A20F-182D71728119}"/>
            </a:ext>
          </a:extLst>
        </xdr:cNvPr>
        <xdr:cNvSpPr txBox="1"/>
      </xdr:nvSpPr>
      <xdr:spPr>
        <a:xfrm>
          <a:off x="4449762" y="981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7A9CF2EC-F6E8-491B-BDD5-1C6AE8C30539}"/>
            </a:ext>
          </a:extLst>
        </xdr:cNvPr>
        <xdr:cNvSpPr/>
      </xdr:nvSpPr>
      <xdr:spPr>
        <a:xfrm>
          <a:off x="4360862" y="9840640"/>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77679BDD-EA1A-4534-8A4A-EB98BEA464BA}"/>
            </a:ext>
          </a:extLst>
        </xdr:cNvPr>
        <xdr:cNvSpPr/>
      </xdr:nvSpPr>
      <xdr:spPr>
        <a:xfrm>
          <a:off x="3570287" y="9801452"/>
          <a:ext cx="87313"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B7CB4CF-2C3C-4B7F-AEC2-8A6122CE5F86}"/>
            </a:ext>
          </a:extLst>
        </xdr:cNvPr>
        <xdr:cNvSpPr/>
      </xdr:nvSpPr>
      <xdr:spPr>
        <a:xfrm>
          <a:off x="2714625" y="9762399"/>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65B08D11-39C0-4272-B9DE-89354C8B82EE}"/>
            </a:ext>
          </a:extLst>
        </xdr:cNvPr>
        <xdr:cNvSpPr/>
      </xdr:nvSpPr>
      <xdr:spPr>
        <a:xfrm>
          <a:off x="1878012" y="9752465"/>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6800864B-41B7-4268-9214-C4CA906DA201}"/>
            </a:ext>
          </a:extLst>
        </xdr:cNvPr>
        <xdr:cNvSpPr/>
      </xdr:nvSpPr>
      <xdr:spPr>
        <a:xfrm>
          <a:off x="1036637" y="9716407"/>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1A9896B-664E-4D14-8CB1-5468CC91E244}"/>
            </a:ext>
          </a:extLst>
        </xdr:cNvPr>
        <xdr:cNvSpPr txBox="1"/>
      </xdr:nvSpPr>
      <xdr:spPr>
        <a:xfrm>
          <a:off x="4230687"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1C310E8-8561-43FB-AC66-C46A8F91B8E1}"/>
            </a:ext>
          </a:extLst>
        </xdr:cNvPr>
        <xdr:cNvSpPr txBox="1"/>
      </xdr:nvSpPr>
      <xdr:spPr>
        <a:xfrm>
          <a:off x="34401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8775589-A411-434D-A10C-4E0D214FFCC1}"/>
            </a:ext>
          </a:extLst>
        </xdr:cNvPr>
        <xdr:cNvSpPr txBox="1"/>
      </xdr:nvSpPr>
      <xdr:spPr>
        <a:xfrm>
          <a:off x="25892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6CF9D5C-9D8A-47BB-B94A-6667348A9378}"/>
            </a:ext>
          </a:extLst>
        </xdr:cNvPr>
        <xdr:cNvSpPr txBox="1"/>
      </xdr:nvSpPr>
      <xdr:spPr>
        <a:xfrm>
          <a:off x="17430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72343FC-B939-440A-BDEC-42C10B49A390}"/>
            </a:ext>
          </a:extLst>
        </xdr:cNvPr>
        <xdr:cNvSpPr txBox="1"/>
      </xdr:nvSpPr>
      <xdr:spPr>
        <a:xfrm>
          <a:off x="9064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141877</xdr:rowOff>
    </xdr:from>
    <xdr:to>
      <xdr:col>24</xdr:col>
      <xdr:colOff>114300</xdr:colOff>
      <xdr:row>60</xdr:row>
      <xdr:rowOff>72027</xdr:rowOff>
    </xdr:to>
    <xdr:sp macro="" textlink="">
      <xdr:nvSpPr>
        <xdr:cNvPr id="190" name="楕円 189">
          <a:extLst>
            <a:ext uri="{FF2B5EF4-FFF2-40B4-BE49-F238E27FC236}">
              <a16:creationId xmlns:a16="http://schemas.microsoft.com/office/drawing/2014/main" id="{8B40EF58-6E08-4748-9AB9-F5E4406A37C7}"/>
            </a:ext>
          </a:extLst>
        </xdr:cNvPr>
        <xdr:cNvSpPr/>
      </xdr:nvSpPr>
      <xdr:spPr>
        <a:xfrm>
          <a:off x="4360862" y="9704977"/>
          <a:ext cx="96838"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164754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6F81A482-447A-4807-B30F-029CA64C0C26}"/>
            </a:ext>
          </a:extLst>
        </xdr:cNvPr>
        <xdr:cNvSpPr txBox="1"/>
      </xdr:nvSpPr>
      <xdr:spPr>
        <a:xfrm>
          <a:off x="4449762" y="956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92" name="楕円 191">
          <a:extLst>
            <a:ext uri="{FF2B5EF4-FFF2-40B4-BE49-F238E27FC236}">
              <a16:creationId xmlns:a16="http://schemas.microsoft.com/office/drawing/2014/main" id="{B2634402-B4FE-4B6E-AA18-91C59B17CA99}"/>
            </a:ext>
          </a:extLst>
        </xdr:cNvPr>
        <xdr:cNvSpPr/>
      </xdr:nvSpPr>
      <xdr:spPr>
        <a:xfrm>
          <a:off x="3570287" y="9677082"/>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21227</xdr:rowOff>
    </xdr:to>
    <xdr:cxnSp macro="">
      <xdr:nvCxnSpPr>
        <xdr:cNvPr id="193" name="直線コネクタ 192">
          <a:extLst>
            <a:ext uri="{FF2B5EF4-FFF2-40B4-BE49-F238E27FC236}">
              <a16:creationId xmlns:a16="http://schemas.microsoft.com/office/drawing/2014/main" id="{A8F38DD0-0BBF-4095-A97B-F9B017D5A63F}"/>
            </a:ext>
          </a:extLst>
        </xdr:cNvPr>
        <xdr:cNvCxnSpPr/>
      </xdr:nvCxnSpPr>
      <xdr:spPr>
        <a:xfrm>
          <a:off x="3621087" y="9723120"/>
          <a:ext cx="790575"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94" name="楕円 193">
          <a:extLst>
            <a:ext uri="{FF2B5EF4-FFF2-40B4-BE49-F238E27FC236}">
              <a16:creationId xmlns:a16="http://schemas.microsoft.com/office/drawing/2014/main" id="{0B54C180-6F63-4E6F-A969-58B8E0A8EC6F}"/>
            </a:ext>
          </a:extLst>
        </xdr:cNvPr>
        <xdr:cNvSpPr/>
      </xdr:nvSpPr>
      <xdr:spPr>
        <a:xfrm>
          <a:off x="2714625" y="9649324"/>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132262</xdr:rowOff>
    </xdr:from>
    <xdr:to>
      <xdr:col>19</xdr:col>
      <xdr:colOff>177800</xdr:colOff>
      <xdr:row>59</xdr:row>
      <xdr:rowOff>160020</xdr:rowOff>
    </xdr:to>
    <xdr:cxnSp macro="">
      <xdr:nvCxnSpPr>
        <xdr:cNvPr id="195" name="直線コネクタ 194">
          <a:extLst>
            <a:ext uri="{FF2B5EF4-FFF2-40B4-BE49-F238E27FC236}">
              <a16:creationId xmlns:a16="http://schemas.microsoft.com/office/drawing/2014/main" id="{9A0F20B0-268C-421E-B252-A9A065B12333}"/>
            </a:ext>
          </a:extLst>
        </xdr:cNvPr>
        <xdr:cNvCxnSpPr/>
      </xdr:nvCxnSpPr>
      <xdr:spPr>
        <a:xfrm>
          <a:off x="2770187" y="9695362"/>
          <a:ext cx="8509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48804</xdr:rowOff>
    </xdr:from>
    <xdr:to>
      <xdr:col>10</xdr:col>
      <xdr:colOff>165100</xdr:colOff>
      <xdr:row>59</xdr:row>
      <xdr:rowOff>150404</xdr:rowOff>
    </xdr:to>
    <xdr:sp macro="" textlink="">
      <xdr:nvSpPr>
        <xdr:cNvPr id="196" name="楕円 195">
          <a:extLst>
            <a:ext uri="{FF2B5EF4-FFF2-40B4-BE49-F238E27FC236}">
              <a16:creationId xmlns:a16="http://schemas.microsoft.com/office/drawing/2014/main" id="{602A19EF-F230-4CCF-8C7B-1950B63FA6E2}"/>
            </a:ext>
          </a:extLst>
        </xdr:cNvPr>
        <xdr:cNvSpPr/>
      </xdr:nvSpPr>
      <xdr:spPr>
        <a:xfrm>
          <a:off x="1878012" y="96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99604</xdr:rowOff>
    </xdr:from>
    <xdr:to>
      <xdr:col>15</xdr:col>
      <xdr:colOff>50800</xdr:colOff>
      <xdr:row>59</xdr:row>
      <xdr:rowOff>132262</xdr:rowOff>
    </xdr:to>
    <xdr:cxnSp macro="">
      <xdr:nvCxnSpPr>
        <xdr:cNvPr id="197" name="直線コネクタ 196">
          <a:extLst>
            <a:ext uri="{FF2B5EF4-FFF2-40B4-BE49-F238E27FC236}">
              <a16:creationId xmlns:a16="http://schemas.microsoft.com/office/drawing/2014/main" id="{3C7211F7-30B0-4652-85E3-03E5DD78DE4D}"/>
            </a:ext>
          </a:extLst>
        </xdr:cNvPr>
        <xdr:cNvCxnSpPr/>
      </xdr:nvCxnSpPr>
      <xdr:spPr>
        <a:xfrm>
          <a:off x="1924050" y="9667466"/>
          <a:ext cx="846137" cy="2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16147</xdr:rowOff>
    </xdr:from>
    <xdr:to>
      <xdr:col>6</xdr:col>
      <xdr:colOff>38100</xdr:colOff>
      <xdr:row>59</xdr:row>
      <xdr:rowOff>117747</xdr:rowOff>
    </xdr:to>
    <xdr:sp macro="" textlink="">
      <xdr:nvSpPr>
        <xdr:cNvPr id="198" name="楕円 197">
          <a:extLst>
            <a:ext uri="{FF2B5EF4-FFF2-40B4-BE49-F238E27FC236}">
              <a16:creationId xmlns:a16="http://schemas.microsoft.com/office/drawing/2014/main" id="{28752F07-FAD7-4D25-ADB1-2E4FE694EE9D}"/>
            </a:ext>
          </a:extLst>
        </xdr:cNvPr>
        <xdr:cNvSpPr/>
      </xdr:nvSpPr>
      <xdr:spPr>
        <a:xfrm>
          <a:off x="1036637" y="9584009"/>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66947</xdr:rowOff>
    </xdr:from>
    <xdr:to>
      <xdr:col>10</xdr:col>
      <xdr:colOff>114300</xdr:colOff>
      <xdr:row>59</xdr:row>
      <xdr:rowOff>99604</xdr:rowOff>
    </xdr:to>
    <xdr:cxnSp macro="">
      <xdr:nvCxnSpPr>
        <xdr:cNvPr id="199" name="直線コネクタ 198">
          <a:extLst>
            <a:ext uri="{FF2B5EF4-FFF2-40B4-BE49-F238E27FC236}">
              <a16:creationId xmlns:a16="http://schemas.microsoft.com/office/drawing/2014/main" id="{6BBE38A0-950A-4ADF-A577-36B1803F3855}"/>
            </a:ext>
          </a:extLst>
        </xdr:cNvPr>
        <xdr:cNvCxnSpPr/>
      </xdr:nvCxnSpPr>
      <xdr:spPr>
        <a:xfrm>
          <a:off x="1087437" y="9630047"/>
          <a:ext cx="836613" cy="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60E8B022-36EF-45AC-A116-351A2335852F}"/>
            </a:ext>
          </a:extLst>
        </xdr:cNvPr>
        <xdr:cNvSpPr txBox="1"/>
      </xdr:nvSpPr>
      <xdr:spPr>
        <a:xfrm>
          <a:off x="3410594" y="9884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653CDB1-89CD-4768-815D-632B40CE1B16}"/>
            </a:ext>
          </a:extLst>
        </xdr:cNvPr>
        <xdr:cNvSpPr txBox="1"/>
      </xdr:nvSpPr>
      <xdr:spPr>
        <a:xfrm>
          <a:off x="2572394" y="985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ECBE4963-0C7B-44A6-B766-41EE659826FC}"/>
            </a:ext>
          </a:extLst>
        </xdr:cNvPr>
        <xdr:cNvSpPr txBox="1"/>
      </xdr:nvSpPr>
      <xdr:spPr>
        <a:xfrm>
          <a:off x="1735781" y="9840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2A06B269-1635-4B1F-AE9A-2E4B08D442E5}"/>
            </a:ext>
          </a:extLst>
        </xdr:cNvPr>
        <xdr:cNvSpPr txBox="1"/>
      </xdr:nvSpPr>
      <xdr:spPr>
        <a:xfrm>
          <a:off x="894406" y="9799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9FC9E5C-C349-4DEF-A81D-EF18A39A4EE5}"/>
            </a:ext>
          </a:extLst>
        </xdr:cNvPr>
        <xdr:cNvSpPr txBox="1"/>
      </xdr:nvSpPr>
      <xdr:spPr>
        <a:xfrm>
          <a:off x="3410594"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28139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929A9F7E-29E9-4B5C-B3B0-97231F530561}"/>
            </a:ext>
          </a:extLst>
        </xdr:cNvPr>
        <xdr:cNvSpPr txBox="1"/>
      </xdr:nvSpPr>
      <xdr:spPr>
        <a:xfrm>
          <a:off x="2572394" y="942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166931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7EFA8C6B-FAE3-4DEC-AA1F-B682923567AA}"/>
            </a:ext>
          </a:extLst>
        </xdr:cNvPr>
        <xdr:cNvSpPr txBox="1"/>
      </xdr:nvSpPr>
      <xdr:spPr>
        <a:xfrm>
          <a:off x="1735781" y="9401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134274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FA7D1971-DD30-4762-9FFA-73AD3C865F27}"/>
            </a:ext>
          </a:extLst>
        </xdr:cNvPr>
        <xdr:cNvSpPr txBox="1"/>
      </xdr:nvSpPr>
      <xdr:spPr>
        <a:xfrm>
          <a:off x="894406" y="937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6E3E8923-2CFF-4356-870C-91D58B6D8BA6}"/>
            </a:ext>
          </a:extLst>
        </xdr:cNvPr>
        <xdr:cNvSpPr/>
      </xdr:nvSpPr>
      <xdr:spPr>
        <a:xfrm>
          <a:off x="6284912" y="757237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1206331-7E16-4E47-BA78-428BB08BC844}"/>
            </a:ext>
          </a:extLst>
        </xdr:cNvPr>
        <xdr:cNvSpPr/>
      </xdr:nvSpPr>
      <xdr:spPr>
        <a:xfrm>
          <a:off x="640238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AA9FE2B1-1E2B-4591-B619-DB7BA2CFA7B8}"/>
            </a:ext>
          </a:extLst>
        </xdr:cNvPr>
        <xdr:cNvSpPr/>
      </xdr:nvSpPr>
      <xdr:spPr>
        <a:xfrm>
          <a:off x="640238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10EA4F1-C924-4653-8A36-2A970D794594}"/>
            </a:ext>
          </a:extLst>
        </xdr:cNvPr>
        <xdr:cNvSpPr/>
      </xdr:nvSpPr>
      <xdr:spPr>
        <a:xfrm>
          <a:off x="73707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5A87074-AAE7-4118-9F17-E70139C7900B}"/>
            </a:ext>
          </a:extLst>
        </xdr:cNvPr>
        <xdr:cNvSpPr/>
      </xdr:nvSpPr>
      <xdr:spPr>
        <a:xfrm>
          <a:off x="73707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9427B9B-AC93-4A61-9DE6-A9B252235E29}"/>
            </a:ext>
          </a:extLst>
        </xdr:cNvPr>
        <xdr:cNvSpPr/>
      </xdr:nvSpPr>
      <xdr:spPr>
        <a:xfrm>
          <a:off x="845661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EEA3B7A-E5D9-48E4-8BC3-7E84471E7625}"/>
            </a:ext>
          </a:extLst>
        </xdr:cNvPr>
        <xdr:cNvSpPr/>
      </xdr:nvSpPr>
      <xdr:spPr>
        <a:xfrm>
          <a:off x="845661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CC4D73F-6C81-478F-A069-26DB155E5866}"/>
            </a:ext>
          </a:extLst>
        </xdr:cNvPr>
        <xdr:cNvSpPr/>
      </xdr:nvSpPr>
      <xdr:spPr>
        <a:xfrm>
          <a:off x="6284912" y="864870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A9091FF-EA6A-4AAE-80FE-4DFAED6988C5}"/>
            </a:ext>
          </a:extLst>
        </xdr:cNvPr>
        <xdr:cNvSpPr txBox="1"/>
      </xdr:nvSpPr>
      <xdr:spPr>
        <a:xfrm>
          <a:off x="6246812"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43DB449-EE82-4780-8BB8-28B12DACB665}"/>
            </a:ext>
          </a:extLst>
        </xdr:cNvPr>
        <xdr:cNvCxnSpPr/>
      </xdr:nvCxnSpPr>
      <xdr:spPr>
        <a:xfrm>
          <a:off x="6284912" y="108108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9DAF1C05-ECDF-4236-B473-B0B40FF67567}"/>
            </a:ext>
          </a:extLst>
        </xdr:cNvPr>
        <xdr:cNvCxnSpPr/>
      </xdr:nvCxnSpPr>
      <xdr:spPr>
        <a:xfrm>
          <a:off x="6284912" y="104489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954C5EF7-0C9E-4646-A5EC-408A9A90FE3F}"/>
            </a:ext>
          </a:extLst>
        </xdr:cNvPr>
        <xdr:cNvSpPr txBox="1"/>
      </xdr:nvSpPr>
      <xdr:spPr>
        <a:xfrm>
          <a:off x="6040889" y="10316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EED03BD-ED98-4F50-AF9C-BB1F1091F8F6}"/>
            </a:ext>
          </a:extLst>
        </xdr:cNvPr>
        <xdr:cNvCxnSpPr/>
      </xdr:nvCxnSpPr>
      <xdr:spPr>
        <a:xfrm>
          <a:off x="6284912" y="100869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B2A8FACD-C8B0-4245-9330-53B207776893}"/>
            </a:ext>
          </a:extLst>
        </xdr:cNvPr>
        <xdr:cNvSpPr txBox="1"/>
      </xdr:nvSpPr>
      <xdr:spPr>
        <a:xfrm>
          <a:off x="5627915" y="995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C6DD1BBA-C5D9-4908-B346-4B061611A24A}"/>
            </a:ext>
          </a:extLst>
        </xdr:cNvPr>
        <xdr:cNvCxnSpPr/>
      </xdr:nvCxnSpPr>
      <xdr:spPr>
        <a:xfrm>
          <a:off x="6284912" y="97250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3011C49B-A0A7-4B14-AA6B-BDF0696536E3}"/>
            </a:ext>
          </a:extLst>
        </xdr:cNvPr>
        <xdr:cNvSpPr txBox="1"/>
      </xdr:nvSpPr>
      <xdr:spPr>
        <a:xfrm>
          <a:off x="5627915" y="95923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6273694-26F7-43C3-A69A-B4804E0FBE2E}"/>
            </a:ext>
          </a:extLst>
        </xdr:cNvPr>
        <xdr:cNvCxnSpPr/>
      </xdr:nvCxnSpPr>
      <xdr:spPr>
        <a:xfrm>
          <a:off x="6284912" y="9372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F68BFBC1-5CCB-4D10-BC9F-3DA671316833}"/>
            </a:ext>
          </a:extLst>
        </xdr:cNvPr>
        <xdr:cNvSpPr txBox="1"/>
      </xdr:nvSpPr>
      <xdr:spPr>
        <a:xfrm>
          <a:off x="5627915" y="92399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DBC73DB-F470-4895-997D-621E66A05955}"/>
            </a:ext>
          </a:extLst>
        </xdr:cNvPr>
        <xdr:cNvCxnSpPr/>
      </xdr:nvCxnSpPr>
      <xdr:spPr>
        <a:xfrm>
          <a:off x="6284912" y="90106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9D19978F-14C5-4D0E-81BE-D7DBB8F96785}"/>
            </a:ext>
          </a:extLst>
        </xdr:cNvPr>
        <xdr:cNvSpPr txBox="1"/>
      </xdr:nvSpPr>
      <xdr:spPr>
        <a:xfrm>
          <a:off x="5627915" y="88779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B49B431-528A-44DF-9F39-75DBFD1DCEEC}"/>
            </a:ext>
          </a:extLst>
        </xdr:cNvPr>
        <xdr:cNvCxnSpPr/>
      </xdr:nvCxnSpPr>
      <xdr:spPr>
        <a:xfrm>
          <a:off x="6284912" y="86487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3FDF0AE6-4398-410E-977E-701E779FB372}"/>
            </a:ext>
          </a:extLst>
        </xdr:cNvPr>
        <xdr:cNvSpPr txBox="1"/>
      </xdr:nvSpPr>
      <xdr:spPr>
        <a:xfrm>
          <a:off x="5573320" y="851600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3DAC276-1084-479D-AC55-4DBD66D3F20C}"/>
            </a:ext>
          </a:extLst>
        </xdr:cNvPr>
        <xdr:cNvSpPr/>
      </xdr:nvSpPr>
      <xdr:spPr>
        <a:xfrm>
          <a:off x="6284912" y="864870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E5745B93-3AEF-4D77-BE38-248F6887CFF1}"/>
            </a:ext>
          </a:extLst>
        </xdr:cNvPr>
        <xdr:cNvCxnSpPr/>
      </xdr:nvCxnSpPr>
      <xdr:spPr>
        <a:xfrm flipV="1">
          <a:off x="9952990" y="8991110"/>
          <a:ext cx="0" cy="145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6364F93-701E-4557-953D-8E932DA0A9DC}"/>
            </a:ext>
          </a:extLst>
        </xdr:cNvPr>
        <xdr:cNvSpPr txBox="1"/>
      </xdr:nvSpPr>
      <xdr:spPr>
        <a:xfrm>
          <a:off x="9991725" y="104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0F71B0A7-71B6-4DF6-B06D-A5A3A54D7F15}"/>
            </a:ext>
          </a:extLst>
        </xdr:cNvPr>
        <xdr:cNvCxnSpPr/>
      </xdr:nvCxnSpPr>
      <xdr:spPr>
        <a:xfrm>
          <a:off x="9879012" y="1044827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2859BB41-A368-47B5-B67A-D77E1BAD61F9}"/>
            </a:ext>
          </a:extLst>
        </xdr:cNvPr>
        <xdr:cNvSpPr txBox="1"/>
      </xdr:nvSpPr>
      <xdr:spPr>
        <a:xfrm>
          <a:off x="9991725" y="87711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F8404EBA-577A-4A91-932C-F10019D2AC3A}"/>
            </a:ext>
          </a:extLst>
        </xdr:cNvPr>
        <xdr:cNvCxnSpPr/>
      </xdr:nvCxnSpPr>
      <xdr:spPr>
        <a:xfrm>
          <a:off x="9879012" y="89911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69F126E7-3D65-4A1B-86F0-129722121D60}"/>
            </a:ext>
          </a:extLst>
        </xdr:cNvPr>
        <xdr:cNvSpPr txBox="1"/>
      </xdr:nvSpPr>
      <xdr:spPr>
        <a:xfrm>
          <a:off x="9991725" y="10231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C6478D24-B5ED-4BC4-BF66-9DB266EC7139}"/>
            </a:ext>
          </a:extLst>
        </xdr:cNvPr>
        <xdr:cNvSpPr/>
      </xdr:nvSpPr>
      <xdr:spPr>
        <a:xfrm>
          <a:off x="9917112" y="10248064"/>
          <a:ext cx="92075"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D8F2D465-82DE-4091-954D-EA9E12D5DC48}"/>
            </a:ext>
          </a:extLst>
        </xdr:cNvPr>
        <xdr:cNvSpPr/>
      </xdr:nvSpPr>
      <xdr:spPr>
        <a:xfrm>
          <a:off x="9117012" y="10227765"/>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E9E044BF-FC2C-4007-BF05-D5ACD3FB5ED5}"/>
            </a:ext>
          </a:extLst>
        </xdr:cNvPr>
        <xdr:cNvSpPr/>
      </xdr:nvSpPr>
      <xdr:spPr>
        <a:xfrm>
          <a:off x="8275637" y="10231919"/>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70561B25-BD2A-48B8-929D-CEAF3ABFFC52}"/>
            </a:ext>
          </a:extLst>
        </xdr:cNvPr>
        <xdr:cNvSpPr/>
      </xdr:nvSpPr>
      <xdr:spPr>
        <a:xfrm>
          <a:off x="7419975" y="10265904"/>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BA94651D-9966-40B2-ABB1-AC57A82EEB6E}"/>
            </a:ext>
          </a:extLst>
        </xdr:cNvPr>
        <xdr:cNvSpPr/>
      </xdr:nvSpPr>
      <xdr:spPr>
        <a:xfrm>
          <a:off x="6583362" y="10275581"/>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F017C6E-2514-4346-8B55-D59E844A817D}"/>
            </a:ext>
          </a:extLst>
        </xdr:cNvPr>
        <xdr:cNvSpPr txBox="1"/>
      </xdr:nvSpPr>
      <xdr:spPr>
        <a:xfrm>
          <a:off x="9772650"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C03A392-3E37-4D32-9D76-4022213C2A3B}"/>
            </a:ext>
          </a:extLst>
        </xdr:cNvPr>
        <xdr:cNvSpPr txBox="1"/>
      </xdr:nvSpPr>
      <xdr:spPr>
        <a:xfrm>
          <a:off x="89820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E615B3C-0E21-4CC9-AE61-1806643A1D96}"/>
            </a:ext>
          </a:extLst>
        </xdr:cNvPr>
        <xdr:cNvSpPr txBox="1"/>
      </xdr:nvSpPr>
      <xdr:spPr>
        <a:xfrm>
          <a:off x="81454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EA85BF7-3E5D-4F79-85E9-7E670D3A9F64}"/>
            </a:ext>
          </a:extLst>
        </xdr:cNvPr>
        <xdr:cNvSpPr txBox="1"/>
      </xdr:nvSpPr>
      <xdr:spPr>
        <a:xfrm>
          <a:off x="72945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2D877DB-FACB-4B38-8743-576B3D2EED2D}"/>
            </a:ext>
          </a:extLst>
        </xdr:cNvPr>
        <xdr:cNvSpPr txBox="1"/>
      </xdr:nvSpPr>
      <xdr:spPr>
        <a:xfrm>
          <a:off x="644842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6789</xdr:rowOff>
    </xdr:from>
    <xdr:to>
      <xdr:col>55</xdr:col>
      <xdr:colOff>50800</xdr:colOff>
      <xdr:row>63</xdr:row>
      <xdr:rowOff>108389</xdr:rowOff>
    </xdr:to>
    <xdr:sp macro="" textlink="">
      <xdr:nvSpPr>
        <xdr:cNvPr id="247" name="楕円 246">
          <a:extLst>
            <a:ext uri="{FF2B5EF4-FFF2-40B4-BE49-F238E27FC236}">
              <a16:creationId xmlns:a16="http://schemas.microsoft.com/office/drawing/2014/main" id="{AC6911A4-264C-448B-9D4D-49FF76E1BB9F}"/>
            </a:ext>
          </a:extLst>
        </xdr:cNvPr>
        <xdr:cNvSpPr/>
      </xdr:nvSpPr>
      <xdr:spPr>
        <a:xfrm>
          <a:off x="9917112" y="1022235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29666</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CAEDE14-5775-4C91-8E6C-F1D8A8C707DC}"/>
            </a:ext>
          </a:extLst>
        </xdr:cNvPr>
        <xdr:cNvSpPr txBox="1"/>
      </xdr:nvSpPr>
      <xdr:spPr>
        <a:xfrm>
          <a:off x="9991725" y="1007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7560</xdr:rowOff>
    </xdr:from>
    <xdr:to>
      <xdr:col>50</xdr:col>
      <xdr:colOff>165100</xdr:colOff>
      <xdr:row>63</xdr:row>
      <xdr:rowOff>109160</xdr:rowOff>
    </xdr:to>
    <xdr:sp macro="" textlink="">
      <xdr:nvSpPr>
        <xdr:cNvPr id="249" name="楕円 248">
          <a:extLst>
            <a:ext uri="{FF2B5EF4-FFF2-40B4-BE49-F238E27FC236}">
              <a16:creationId xmlns:a16="http://schemas.microsoft.com/office/drawing/2014/main" id="{9052AEBC-200F-4DB8-AFA4-8231CF28E696}"/>
            </a:ext>
          </a:extLst>
        </xdr:cNvPr>
        <xdr:cNvSpPr/>
      </xdr:nvSpPr>
      <xdr:spPr>
        <a:xfrm>
          <a:off x="9117012" y="10218360"/>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57589</xdr:rowOff>
    </xdr:from>
    <xdr:to>
      <xdr:col>55</xdr:col>
      <xdr:colOff>0</xdr:colOff>
      <xdr:row>63</xdr:row>
      <xdr:rowOff>58360</xdr:rowOff>
    </xdr:to>
    <xdr:cxnSp macro="">
      <xdr:nvCxnSpPr>
        <xdr:cNvPr id="250" name="直線コネクタ 249">
          <a:extLst>
            <a:ext uri="{FF2B5EF4-FFF2-40B4-BE49-F238E27FC236}">
              <a16:creationId xmlns:a16="http://schemas.microsoft.com/office/drawing/2014/main" id="{3A95F1B8-4325-4A8C-80DB-1A2C4AA45EED}"/>
            </a:ext>
          </a:extLst>
        </xdr:cNvPr>
        <xdr:cNvCxnSpPr/>
      </xdr:nvCxnSpPr>
      <xdr:spPr>
        <a:xfrm flipV="1">
          <a:off x="9163050" y="10268389"/>
          <a:ext cx="790575"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7428</xdr:rowOff>
    </xdr:from>
    <xdr:to>
      <xdr:col>46</xdr:col>
      <xdr:colOff>38100</xdr:colOff>
      <xdr:row>63</xdr:row>
      <xdr:rowOff>109028</xdr:rowOff>
    </xdr:to>
    <xdr:sp macro="" textlink="">
      <xdr:nvSpPr>
        <xdr:cNvPr id="251" name="楕円 250">
          <a:extLst>
            <a:ext uri="{FF2B5EF4-FFF2-40B4-BE49-F238E27FC236}">
              <a16:creationId xmlns:a16="http://schemas.microsoft.com/office/drawing/2014/main" id="{678AEF55-22AD-48C2-AFC4-206177F59C06}"/>
            </a:ext>
          </a:extLst>
        </xdr:cNvPr>
        <xdr:cNvSpPr/>
      </xdr:nvSpPr>
      <xdr:spPr>
        <a:xfrm>
          <a:off x="8275637" y="10218228"/>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58228</xdr:rowOff>
    </xdr:from>
    <xdr:to>
      <xdr:col>50</xdr:col>
      <xdr:colOff>114300</xdr:colOff>
      <xdr:row>63</xdr:row>
      <xdr:rowOff>58360</xdr:rowOff>
    </xdr:to>
    <xdr:cxnSp macro="">
      <xdr:nvCxnSpPr>
        <xdr:cNvPr id="252" name="直線コネクタ 251">
          <a:extLst>
            <a:ext uri="{FF2B5EF4-FFF2-40B4-BE49-F238E27FC236}">
              <a16:creationId xmlns:a16="http://schemas.microsoft.com/office/drawing/2014/main" id="{6723FAEE-6D8A-4C7A-95F2-250551E4CFD1}"/>
            </a:ext>
          </a:extLst>
        </xdr:cNvPr>
        <xdr:cNvCxnSpPr/>
      </xdr:nvCxnSpPr>
      <xdr:spPr>
        <a:xfrm>
          <a:off x="8326437" y="10269028"/>
          <a:ext cx="836613"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9085</xdr:rowOff>
    </xdr:from>
    <xdr:to>
      <xdr:col>41</xdr:col>
      <xdr:colOff>101600</xdr:colOff>
      <xdr:row>63</xdr:row>
      <xdr:rowOff>110685</xdr:rowOff>
    </xdr:to>
    <xdr:sp macro="" textlink="">
      <xdr:nvSpPr>
        <xdr:cNvPr id="253" name="楕円 252">
          <a:extLst>
            <a:ext uri="{FF2B5EF4-FFF2-40B4-BE49-F238E27FC236}">
              <a16:creationId xmlns:a16="http://schemas.microsoft.com/office/drawing/2014/main" id="{B898CBB6-0A08-4FA5-A7B6-0270368DBA72}"/>
            </a:ext>
          </a:extLst>
        </xdr:cNvPr>
        <xdr:cNvSpPr/>
      </xdr:nvSpPr>
      <xdr:spPr>
        <a:xfrm>
          <a:off x="7419975" y="10219885"/>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58228</xdr:rowOff>
    </xdr:from>
    <xdr:to>
      <xdr:col>45</xdr:col>
      <xdr:colOff>177800</xdr:colOff>
      <xdr:row>63</xdr:row>
      <xdr:rowOff>59885</xdr:rowOff>
    </xdr:to>
    <xdr:cxnSp macro="">
      <xdr:nvCxnSpPr>
        <xdr:cNvPr id="254" name="直線コネクタ 253">
          <a:extLst>
            <a:ext uri="{FF2B5EF4-FFF2-40B4-BE49-F238E27FC236}">
              <a16:creationId xmlns:a16="http://schemas.microsoft.com/office/drawing/2014/main" id="{A547471E-AC7B-4ECC-96DD-A552FA76F501}"/>
            </a:ext>
          </a:extLst>
        </xdr:cNvPr>
        <xdr:cNvCxnSpPr/>
      </xdr:nvCxnSpPr>
      <xdr:spPr>
        <a:xfrm flipV="1">
          <a:off x="7475537" y="10269028"/>
          <a:ext cx="8509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11235</xdr:rowOff>
    </xdr:from>
    <xdr:to>
      <xdr:col>36</xdr:col>
      <xdr:colOff>165100</xdr:colOff>
      <xdr:row>63</xdr:row>
      <xdr:rowOff>112835</xdr:rowOff>
    </xdr:to>
    <xdr:sp macro="" textlink="">
      <xdr:nvSpPr>
        <xdr:cNvPr id="255" name="楕円 254">
          <a:extLst>
            <a:ext uri="{FF2B5EF4-FFF2-40B4-BE49-F238E27FC236}">
              <a16:creationId xmlns:a16="http://schemas.microsoft.com/office/drawing/2014/main" id="{DD1DB74B-6326-4FD2-BCA3-5B5E299F2B8A}"/>
            </a:ext>
          </a:extLst>
        </xdr:cNvPr>
        <xdr:cNvSpPr/>
      </xdr:nvSpPr>
      <xdr:spPr>
        <a:xfrm>
          <a:off x="6583362" y="102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59885</xdr:rowOff>
    </xdr:from>
    <xdr:to>
      <xdr:col>41</xdr:col>
      <xdr:colOff>50800</xdr:colOff>
      <xdr:row>63</xdr:row>
      <xdr:rowOff>62035</xdr:rowOff>
    </xdr:to>
    <xdr:cxnSp macro="">
      <xdr:nvCxnSpPr>
        <xdr:cNvPr id="256" name="直線コネクタ 255">
          <a:extLst>
            <a:ext uri="{FF2B5EF4-FFF2-40B4-BE49-F238E27FC236}">
              <a16:creationId xmlns:a16="http://schemas.microsoft.com/office/drawing/2014/main" id="{D22E638C-1DC2-4802-B0BE-A6980779E564}"/>
            </a:ext>
          </a:extLst>
        </xdr:cNvPr>
        <xdr:cNvCxnSpPr/>
      </xdr:nvCxnSpPr>
      <xdr:spPr>
        <a:xfrm flipV="1">
          <a:off x="6629400" y="10275447"/>
          <a:ext cx="846137"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109692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4EC9CB39-54C6-4647-B2F9-C4F12503F444}"/>
            </a:ext>
          </a:extLst>
        </xdr:cNvPr>
        <xdr:cNvSpPr txBox="1"/>
      </xdr:nvSpPr>
      <xdr:spPr>
        <a:xfrm>
          <a:off x="8869895" y="1032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113846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403C640D-2F0C-4F35-9D3F-736B6ACD9C63}"/>
            </a:ext>
          </a:extLst>
        </xdr:cNvPr>
        <xdr:cNvSpPr txBox="1"/>
      </xdr:nvSpPr>
      <xdr:spPr>
        <a:xfrm>
          <a:off x="8031695" y="1032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147831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D6EA2464-0F6C-41EA-B03D-4050FB93812E}"/>
            </a:ext>
          </a:extLst>
        </xdr:cNvPr>
        <xdr:cNvSpPr txBox="1"/>
      </xdr:nvSpPr>
      <xdr:spPr>
        <a:xfrm>
          <a:off x="7190320" y="103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B7F5EF3B-B981-4590-AE26-20BE7251D6DA}"/>
            </a:ext>
          </a:extLst>
        </xdr:cNvPr>
        <xdr:cNvSpPr txBox="1"/>
      </xdr:nvSpPr>
      <xdr:spPr>
        <a:xfrm>
          <a:off x="6344182" y="1036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125687</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E07D3407-62FD-4B83-AEFD-DF4870C08238}"/>
            </a:ext>
          </a:extLst>
        </xdr:cNvPr>
        <xdr:cNvSpPr txBox="1"/>
      </xdr:nvSpPr>
      <xdr:spPr>
        <a:xfrm>
          <a:off x="8869895" y="1001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125555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819749B4-C8F6-4D45-8F78-7254F786BDED}"/>
            </a:ext>
          </a:extLst>
        </xdr:cNvPr>
        <xdr:cNvSpPr txBox="1"/>
      </xdr:nvSpPr>
      <xdr:spPr>
        <a:xfrm>
          <a:off x="8031695" y="1001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127212</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271360A0-AAAE-4380-8E40-6149E9038636}"/>
            </a:ext>
          </a:extLst>
        </xdr:cNvPr>
        <xdr:cNvSpPr txBox="1"/>
      </xdr:nvSpPr>
      <xdr:spPr>
        <a:xfrm>
          <a:off x="7190320" y="1001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129362</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96A82278-275A-4689-A46D-E53177202ACD}"/>
            </a:ext>
          </a:extLst>
        </xdr:cNvPr>
        <xdr:cNvSpPr txBox="1"/>
      </xdr:nvSpPr>
      <xdr:spPr>
        <a:xfrm>
          <a:off x="6344182" y="1002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7E40CF9C-6B5B-43F7-8012-48A5EAD1F513}"/>
            </a:ext>
          </a:extLst>
        </xdr:cNvPr>
        <xdr:cNvSpPr/>
      </xdr:nvSpPr>
      <xdr:spPr>
        <a:xfrm>
          <a:off x="723900" y="111728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05C836E-CDDE-4FA0-880C-EA38905590DC}"/>
            </a:ext>
          </a:extLst>
        </xdr:cNvPr>
        <xdr:cNvSpPr/>
      </xdr:nvSpPr>
      <xdr:spPr>
        <a:xfrm>
          <a:off x="8556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0971C26-C4E2-4609-8569-E7D01415EA28}"/>
            </a:ext>
          </a:extLst>
        </xdr:cNvPr>
        <xdr:cNvSpPr/>
      </xdr:nvSpPr>
      <xdr:spPr>
        <a:xfrm>
          <a:off x="8556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05F2D79-2FA6-4E1C-83B7-33B412A898BD}"/>
            </a:ext>
          </a:extLst>
        </xdr:cNvPr>
        <xdr:cNvSpPr/>
      </xdr:nvSpPr>
      <xdr:spPr>
        <a:xfrm>
          <a:off x="18097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3E39610-2194-4C1F-A12A-E65F824657FC}"/>
            </a:ext>
          </a:extLst>
        </xdr:cNvPr>
        <xdr:cNvSpPr/>
      </xdr:nvSpPr>
      <xdr:spPr>
        <a:xfrm>
          <a:off x="18097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4B4A45B-4806-49EC-B872-AD0E54F64103}"/>
            </a:ext>
          </a:extLst>
        </xdr:cNvPr>
        <xdr:cNvSpPr/>
      </xdr:nvSpPr>
      <xdr:spPr>
        <a:xfrm>
          <a:off x="289560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0B88200-0325-44CB-9258-B8CCEED52C1C}"/>
            </a:ext>
          </a:extLst>
        </xdr:cNvPr>
        <xdr:cNvSpPr/>
      </xdr:nvSpPr>
      <xdr:spPr>
        <a:xfrm>
          <a:off x="289560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3019254-A738-4306-987F-E473864B2ADE}"/>
            </a:ext>
          </a:extLst>
        </xdr:cNvPr>
        <xdr:cNvSpPr/>
      </xdr:nvSpPr>
      <xdr:spPr>
        <a:xfrm>
          <a:off x="723900" y="122491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4F3545FF-EEDE-417D-8886-288B0E1738D0}"/>
            </a:ext>
          </a:extLst>
        </xdr:cNvPr>
        <xdr:cNvSpPr txBox="1"/>
      </xdr:nvSpPr>
      <xdr:spPr>
        <a:xfrm>
          <a:off x="6953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A67E536-810F-4288-BFB6-39145196191E}"/>
            </a:ext>
          </a:extLst>
        </xdr:cNvPr>
        <xdr:cNvCxnSpPr/>
      </xdr:nvCxnSpPr>
      <xdr:spPr>
        <a:xfrm>
          <a:off x="723900" y="14411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7B97991-E633-4DB1-B4C3-B922231B7935}"/>
            </a:ext>
          </a:extLst>
        </xdr:cNvPr>
        <xdr:cNvSpPr txBox="1"/>
      </xdr:nvSpPr>
      <xdr:spPr>
        <a:xfrm>
          <a:off x="2852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FF64EA6F-1F59-41FD-9F70-BE3F57E559DF}"/>
            </a:ext>
          </a:extLst>
        </xdr:cNvPr>
        <xdr:cNvCxnSpPr/>
      </xdr:nvCxnSpPr>
      <xdr:spPr>
        <a:xfrm>
          <a:off x="723900" y="140990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B3FD27C5-ADAA-41EC-8C7A-651B5AEA5986}"/>
            </a:ext>
          </a:extLst>
        </xdr:cNvPr>
        <xdr:cNvSpPr txBox="1"/>
      </xdr:nvSpPr>
      <xdr:spPr>
        <a:xfrm>
          <a:off x="285296"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55ABBB61-5DE3-4FE5-9211-875C63BA5CC5}"/>
            </a:ext>
          </a:extLst>
        </xdr:cNvPr>
        <xdr:cNvCxnSpPr/>
      </xdr:nvCxnSpPr>
      <xdr:spPr>
        <a:xfrm>
          <a:off x="723900" y="1379151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6F4C4AE2-01F1-4BC5-AE97-A248C17217EA}"/>
            </a:ext>
          </a:extLst>
        </xdr:cNvPr>
        <xdr:cNvSpPr txBox="1"/>
      </xdr:nvSpPr>
      <xdr:spPr>
        <a:xfrm>
          <a:off x="354178" y="136588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ED92987A-4077-4178-92BA-7716C27D222A}"/>
            </a:ext>
          </a:extLst>
        </xdr:cNvPr>
        <xdr:cNvCxnSpPr/>
      </xdr:nvCxnSpPr>
      <xdr:spPr>
        <a:xfrm>
          <a:off x="723900" y="134792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26D4B456-C57B-4E67-8DC4-CA10141F79EF}"/>
            </a:ext>
          </a:extLst>
        </xdr:cNvPr>
        <xdr:cNvSpPr txBox="1"/>
      </xdr:nvSpPr>
      <xdr:spPr>
        <a:xfrm>
          <a:off x="354178"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92292218-ED7B-48B2-B95A-E681B1EA0902}"/>
            </a:ext>
          </a:extLst>
        </xdr:cNvPr>
        <xdr:cNvCxnSpPr/>
      </xdr:nvCxnSpPr>
      <xdr:spPr>
        <a:xfrm>
          <a:off x="723900" y="13171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E03FE352-037E-41ED-9B69-FE86E69CA33A}"/>
            </a:ext>
          </a:extLst>
        </xdr:cNvPr>
        <xdr:cNvSpPr txBox="1"/>
      </xdr:nvSpPr>
      <xdr:spPr>
        <a:xfrm>
          <a:off x="354178"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8705F06-1A2C-483E-A72C-63E5A0529701}"/>
            </a:ext>
          </a:extLst>
        </xdr:cNvPr>
        <xdr:cNvCxnSpPr/>
      </xdr:nvCxnSpPr>
      <xdr:spPr>
        <a:xfrm>
          <a:off x="723900" y="128689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B2BB3687-1133-4949-ABE6-D4278B6DF651}"/>
            </a:ext>
          </a:extLst>
        </xdr:cNvPr>
        <xdr:cNvSpPr txBox="1"/>
      </xdr:nvSpPr>
      <xdr:spPr>
        <a:xfrm>
          <a:off x="354178" y="127362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CB89C1F1-8F48-4C1F-8D0D-D5B163A2D5F6}"/>
            </a:ext>
          </a:extLst>
        </xdr:cNvPr>
        <xdr:cNvCxnSpPr/>
      </xdr:nvCxnSpPr>
      <xdr:spPr>
        <a:xfrm>
          <a:off x="723900" y="1256143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1AC1DFF2-42A9-470B-9C6E-6F8C79734760}"/>
            </a:ext>
          </a:extLst>
        </xdr:cNvPr>
        <xdr:cNvSpPr txBox="1"/>
      </xdr:nvSpPr>
      <xdr:spPr>
        <a:xfrm>
          <a:off x="408773" y="1242873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76A92C9C-E23F-4ED1-9297-DBA5626702CC}"/>
            </a:ext>
          </a:extLst>
        </xdr:cNvPr>
        <xdr:cNvCxnSpPr/>
      </xdr:nvCxnSpPr>
      <xdr:spPr>
        <a:xfrm>
          <a:off x="723900" y="12249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4061607F-1CEB-4A12-A785-5CF250B5DB25}"/>
            </a:ext>
          </a:extLst>
        </xdr:cNvPr>
        <xdr:cNvSpPr/>
      </xdr:nvSpPr>
      <xdr:spPr>
        <a:xfrm>
          <a:off x="723900" y="122491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497E0D4-B0ED-45B1-8A04-73529A068833}"/>
            </a:ext>
          </a:extLst>
        </xdr:cNvPr>
        <xdr:cNvCxnSpPr/>
      </xdr:nvCxnSpPr>
      <xdr:spPr>
        <a:xfrm flipV="1">
          <a:off x="4411027" y="12716826"/>
          <a:ext cx="0" cy="138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1558345B-3D98-4B03-B910-1EBF4F7246E3}"/>
            </a:ext>
          </a:extLst>
        </xdr:cNvPr>
        <xdr:cNvSpPr txBox="1"/>
      </xdr:nvSpPr>
      <xdr:spPr>
        <a:xfrm>
          <a:off x="4449762"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8CDBA27D-D06A-4062-9C35-53CFCA6E8ED0}"/>
            </a:ext>
          </a:extLst>
        </xdr:cNvPr>
        <xdr:cNvCxnSpPr/>
      </xdr:nvCxnSpPr>
      <xdr:spPr>
        <a:xfrm>
          <a:off x="4332287" y="1409904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8575759D-7BCA-42C9-9B8D-16A214F4B7C3}"/>
            </a:ext>
          </a:extLst>
        </xdr:cNvPr>
        <xdr:cNvSpPr txBox="1"/>
      </xdr:nvSpPr>
      <xdr:spPr>
        <a:xfrm>
          <a:off x="4449762" y="1249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B9EEBA1A-C5C0-40FB-9895-5B783B6BB003}"/>
            </a:ext>
          </a:extLst>
        </xdr:cNvPr>
        <xdr:cNvCxnSpPr/>
      </xdr:nvCxnSpPr>
      <xdr:spPr>
        <a:xfrm>
          <a:off x="4332287" y="1271682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89F13472-EA08-4202-BA8D-E885461D0674}"/>
            </a:ext>
          </a:extLst>
        </xdr:cNvPr>
        <xdr:cNvSpPr txBox="1"/>
      </xdr:nvSpPr>
      <xdr:spPr>
        <a:xfrm>
          <a:off x="4449762" y="13488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E007CD5E-05BC-49E3-B189-A03EAD808328}"/>
            </a:ext>
          </a:extLst>
        </xdr:cNvPr>
        <xdr:cNvSpPr/>
      </xdr:nvSpPr>
      <xdr:spPr>
        <a:xfrm>
          <a:off x="4360862" y="13505180"/>
          <a:ext cx="96838"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EF7CEAA4-7B35-4F3D-B94F-522DB24052B5}"/>
            </a:ext>
          </a:extLst>
        </xdr:cNvPr>
        <xdr:cNvSpPr/>
      </xdr:nvSpPr>
      <xdr:spPr>
        <a:xfrm>
          <a:off x="3570287" y="13506676"/>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74202E3A-FD01-41B2-93A6-FE0E43C8C979}"/>
            </a:ext>
          </a:extLst>
        </xdr:cNvPr>
        <xdr:cNvSpPr/>
      </xdr:nvSpPr>
      <xdr:spPr>
        <a:xfrm>
          <a:off x="2714625" y="13487219"/>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59FEBE2E-4CD9-46F7-9711-6A8FD2B3A748}"/>
            </a:ext>
          </a:extLst>
        </xdr:cNvPr>
        <xdr:cNvSpPr/>
      </xdr:nvSpPr>
      <xdr:spPr>
        <a:xfrm>
          <a:off x="1878012" y="134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30B6A99B-3713-45C8-9143-05B73504DD87}"/>
            </a:ext>
          </a:extLst>
        </xdr:cNvPr>
        <xdr:cNvSpPr/>
      </xdr:nvSpPr>
      <xdr:spPr>
        <a:xfrm>
          <a:off x="1036637" y="13477285"/>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B189006-5BFF-44F6-B44D-190F0B32D8A2}"/>
            </a:ext>
          </a:extLst>
        </xdr:cNvPr>
        <xdr:cNvSpPr txBox="1"/>
      </xdr:nvSpPr>
      <xdr:spPr>
        <a:xfrm>
          <a:off x="4230687"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BE1D5B0-1FD0-40DC-AC98-5152AB35B39E}"/>
            </a:ext>
          </a:extLst>
        </xdr:cNvPr>
        <xdr:cNvSpPr txBox="1"/>
      </xdr:nvSpPr>
      <xdr:spPr>
        <a:xfrm>
          <a:off x="34401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4AE7FB1-1C70-4CE4-9348-EC3EB618C0DB}"/>
            </a:ext>
          </a:extLst>
        </xdr:cNvPr>
        <xdr:cNvSpPr txBox="1"/>
      </xdr:nvSpPr>
      <xdr:spPr>
        <a:xfrm>
          <a:off x="25892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48E7D49-3B60-40F4-A8D7-0F041EC60179}"/>
            </a:ext>
          </a:extLst>
        </xdr:cNvPr>
        <xdr:cNvSpPr txBox="1"/>
      </xdr:nvSpPr>
      <xdr:spPr>
        <a:xfrm>
          <a:off x="174307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5EF0DF3-4F0A-4A4A-AB1B-1C43B4084F9B}"/>
            </a:ext>
          </a:extLst>
        </xdr:cNvPr>
        <xdr:cNvSpPr txBox="1"/>
      </xdr:nvSpPr>
      <xdr:spPr>
        <a:xfrm>
          <a:off x="9064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306" name="楕円 305">
          <a:extLst>
            <a:ext uri="{FF2B5EF4-FFF2-40B4-BE49-F238E27FC236}">
              <a16:creationId xmlns:a16="http://schemas.microsoft.com/office/drawing/2014/main" id="{4D59318D-A060-49AA-A02F-2D5FF7D06F16}"/>
            </a:ext>
          </a:extLst>
        </xdr:cNvPr>
        <xdr:cNvSpPr/>
      </xdr:nvSpPr>
      <xdr:spPr>
        <a:xfrm>
          <a:off x="4360862" y="13288962"/>
          <a:ext cx="96838"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367B59BD-F4EC-4D01-A3B0-E69706DF9F6F}"/>
            </a:ext>
          </a:extLst>
        </xdr:cNvPr>
        <xdr:cNvSpPr txBox="1"/>
      </xdr:nvSpPr>
      <xdr:spPr>
        <a:xfrm>
          <a:off x="4449762"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119562</xdr:rowOff>
    </xdr:from>
    <xdr:to>
      <xdr:col>20</xdr:col>
      <xdr:colOff>38100</xdr:colOff>
      <xdr:row>82</xdr:row>
      <xdr:rowOff>49712</xdr:rowOff>
    </xdr:to>
    <xdr:sp macro="" textlink="">
      <xdr:nvSpPr>
        <xdr:cNvPr id="308" name="楕円 307">
          <a:extLst>
            <a:ext uri="{FF2B5EF4-FFF2-40B4-BE49-F238E27FC236}">
              <a16:creationId xmlns:a16="http://schemas.microsoft.com/office/drawing/2014/main" id="{12AFE68F-DBBA-4515-BD0D-9C7A11520000}"/>
            </a:ext>
          </a:extLst>
        </xdr:cNvPr>
        <xdr:cNvSpPr/>
      </xdr:nvSpPr>
      <xdr:spPr>
        <a:xfrm>
          <a:off x="3570287" y="13249774"/>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170362</xdr:rowOff>
    </xdr:from>
    <xdr:to>
      <xdr:col>24</xdr:col>
      <xdr:colOff>63500</xdr:colOff>
      <xdr:row>82</xdr:row>
      <xdr:rowOff>38100</xdr:rowOff>
    </xdr:to>
    <xdr:cxnSp macro="">
      <xdr:nvCxnSpPr>
        <xdr:cNvPr id="309" name="直線コネクタ 308">
          <a:extLst>
            <a:ext uri="{FF2B5EF4-FFF2-40B4-BE49-F238E27FC236}">
              <a16:creationId xmlns:a16="http://schemas.microsoft.com/office/drawing/2014/main" id="{12793643-704A-4D1B-AF74-00FF2FEE6A81}"/>
            </a:ext>
          </a:extLst>
        </xdr:cNvPr>
        <xdr:cNvCxnSpPr/>
      </xdr:nvCxnSpPr>
      <xdr:spPr>
        <a:xfrm>
          <a:off x="3621087" y="13286287"/>
          <a:ext cx="790575"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80373</xdr:rowOff>
    </xdr:from>
    <xdr:to>
      <xdr:col>15</xdr:col>
      <xdr:colOff>101600</xdr:colOff>
      <xdr:row>82</xdr:row>
      <xdr:rowOff>10523</xdr:rowOff>
    </xdr:to>
    <xdr:sp macro="" textlink="">
      <xdr:nvSpPr>
        <xdr:cNvPr id="310" name="楕円 309">
          <a:extLst>
            <a:ext uri="{FF2B5EF4-FFF2-40B4-BE49-F238E27FC236}">
              <a16:creationId xmlns:a16="http://schemas.microsoft.com/office/drawing/2014/main" id="{56CD76E0-0584-4E85-91C4-23BCE3DB6C0F}"/>
            </a:ext>
          </a:extLst>
        </xdr:cNvPr>
        <xdr:cNvSpPr/>
      </xdr:nvSpPr>
      <xdr:spPr>
        <a:xfrm>
          <a:off x="2714625" y="13210585"/>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131173</xdr:rowOff>
    </xdr:from>
    <xdr:to>
      <xdr:col>19</xdr:col>
      <xdr:colOff>177800</xdr:colOff>
      <xdr:row>81</xdr:row>
      <xdr:rowOff>170362</xdr:rowOff>
    </xdr:to>
    <xdr:cxnSp macro="">
      <xdr:nvCxnSpPr>
        <xdr:cNvPr id="311" name="直線コネクタ 310">
          <a:extLst>
            <a:ext uri="{FF2B5EF4-FFF2-40B4-BE49-F238E27FC236}">
              <a16:creationId xmlns:a16="http://schemas.microsoft.com/office/drawing/2014/main" id="{3789B0E7-192E-42B1-B148-6C016B6B0629}"/>
            </a:ext>
          </a:extLst>
        </xdr:cNvPr>
        <xdr:cNvCxnSpPr/>
      </xdr:nvCxnSpPr>
      <xdr:spPr>
        <a:xfrm>
          <a:off x="2770187" y="13256623"/>
          <a:ext cx="8509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39551</xdr:rowOff>
    </xdr:from>
    <xdr:to>
      <xdr:col>10</xdr:col>
      <xdr:colOff>165100</xdr:colOff>
      <xdr:row>81</xdr:row>
      <xdr:rowOff>141151</xdr:rowOff>
    </xdr:to>
    <xdr:sp macro="" textlink="">
      <xdr:nvSpPr>
        <xdr:cNvPr id="312" name="楕円 311">
          <a:extLst>
            <a:ext uri="{FF2B5EF4-FFF2-40B4-BE49-F238E27FC236}">
              <a16:creationId xmlns:a16="http://schemas.microsoft.com/office/drawing/2014/main" id="{C6034625-CE71-4764-B332-3E45201810D9}"/>
            </a:ext>
          </a:extLst>
        </xdr:cNvPr>
        <xdr:cNvSpPr/>
      </xdr:nvSpPr>
      <xdr:spPr>
        <a:xfrm>
          <a:off x="1878012" y="1316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90351</xdr:rowOff>
    </xdr:from>
    <xdr:to>
      <xdr:col>15</xdr:col>
      <xdr:colOff>50800</xdr:colOff>
      <xdr:row>81</xdr:row>
      <xdr:rowOff>131173</xdr:rowOff>
    </xdr:to>
    <xdr:cxnSp macro="">
      <xdr:nvCxnSpPr>
        <xdr:cNvPr id="313" name="直線コネクタ 312">
          <a:extLst>
            <a:ext uri="{FF2B5EF4-FFF2-40B4-BE49-F238E27FC236}">
              <a16:creationId xmlns:a16="http://schemas.microsoft.com/office/drawing/2014/main" id="{6A8BD37A-B229-447F-BAA7-17A6F56C200A}"/>
            </a:ext>
          </a:extLst>
        </xdr:cNvPr>
        <xdr:cNvCxnSpPr/>
      </xdr:nvCxnSpPr>
      <xdr:spPr>
        <a:xfrm>
          <a:off x="1924050" y="13220563"/>
          <a:ext cx="846137" cy="3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11793</xdr:rowOff>
    </xdr:from>
    <xdr:to>
      <xdr:col>6</xdr:col>
      <xdr:colOff>38100</xdr:colOff>
      <xdr:row>82</xdr:row>
      <xdr:rowOff>113393</xdr:rowOff>
    </xdr:to>
    <xdr:sp macro="" textlink="">
      <xdr:nvSpPr>
        <xdr:cNvPr id="314" name="楕円 313">
          <a:extLst>
            <a:ext uri="{FF2B5EF4-FFF2-40B4-BE49-F238E27FC236}">
              <a16:creationId xmlns:a16="http://schemas.microsoft.com/office/drawing/2014/main" id="{A033A226-AC18-43F3-AECB-790C860205B0}"/>
            </a:ext>
          </a:extLst>
        </xdr:cNvPr>
        <xdr:cNvSpPr/>
      </xdr:nvSpPr>
      <xdr:spPr>
        <a:xfrm>
          <a:off x="1036637" y="13299168"/>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90351</xdr:rowOff>
    </xdr:from>
    <xdr:to>
      <xdr:col>10</xdr:col>
      <xdr:colOff>114300</xdr:colOff>
      <xdr:row>82</xdr:row>
      <xdr:rowOff>62593</xdr:rowOff>
    </xdr:to>
    <xdr:cxnSp macro="">
      <xdr:nvCxnSpPr>
        <xdr:cNvPr id="315" name="直線コネクタ 314">
          <a:extLst>
            <a:ext uri="{FF2B5EF4-FFF2-40B4-BE49-F238E27FC236}">
              <a16:creationId xmlns:a16="http://schemas.microsoft.com/office/drawing/2014/main" id="{667D31E3-12ED-4285-882C-35E4C68E0338}"/>
            </a:ext>
          </a:extLst>
        </xdr:cNvPr>
        <xdr:cNvCxnSpPr/>
      </xdr:nvCxnSpPr>
      <xdr:spPr>
        <a:xfrm flipV="1">
          <a:off x="1087437" y="13220563"/>
          <a:ext cx="836613" cy="13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a:extLst>
            <a:ext uri="{FF2B5EF4-FFF2-40B4-BE49-F238E27FC236}">
              <a16:creationId xmlns:a16="http://schemas.microsoft.com/office/drawing/2014/main" id="{31CA8B40-18E7-46E6-968E-71E2C4B63650}"/>
            </a:ext>
          </a:extLst>
        </xdr:cNvPr>
        <xdr:cNvSpPr txBox="1"/>
      </xdr:nvSpPr>
      <xdr:spPr>
        <a:xfrm>
          <a:off x="3410594" y="1359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a:extLst>
            <a:ext uri="{FF2B5EF4-FFF2-40B4-BE49-F238E27FC236}">
              <a16:creationId xmlns:a16="http://schemas.microsoft.com/office/drawing/2014/main" id="{BE770D79-5B1F-4F1F-A159-704AEB77ED3B}"/>
            </a:ext>
          </a:extLst>
        </xdr:cNvPr>
        <xdr:cNvSpPr txBox="1"/>
      </xdr:nvSpPr>
      <xdr:spPr>
        <a:xfrm>
          <a:off x="2572394" y="13584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a:extLst>
            <a:ext uri="{FF2B5EF4-FFF2-40B4-BE49-F238E27FC236}">
              <a16:creationId xmlns:a16="http://schemas.microsoft.com/office/drawing/2014/main" id="{E877E771-8E95-498D-AAAF-22E353BF0C43}"/>
            </a:ext>
          </a:extLst>
        </xdr:cNvPr>
        <xdr:cNvSpPr txBox="1"/>
      </xdr:nvSpPr>
      <xdr:spPr>
        <a:xfrm>
          <a:off x="1735781" y="1357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a:extLst>
            <a:ext uri="{FF2B5EF4-FFF2-40B4-BE49-F238E27FC236}">
              <a16:creationId xmlns:a16="http://schemas.microsoft.com/office/drawing/2014/main" id="{A9339FD8-D940-4167-8B4D-48970DB32EB1}"/>
            </a:ext>
          </a:extLst>
        </xdr:cNvPr>
        <xdr:cNvSpPr txBox="1"/>
      </xdr:nvSpPr>
      <xdr:spPr>
        <a:xfrm>
          <a:off x="894406" y="13565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66239</xdr:rowOff>
    </xdr:from>
    <xdr:ext cx="405111" cy="259045"/>
    <xdr:sp macro="" textlink="">
      <xdr:nvSpPr>
        <xdr:cNvPr id="320" name="n_1mainValue【公営住宅】&#10;有形固定資産減価償却率">
          <a:extLst>
            <a:ext uri="{FF2B5EF4-FFF2-40B4-BE49-F238E27FC236}">
              <a16:creationId xmlns:a16="http://schemas.microsoft.com/office/drawing/2014/main" id="{B564F7DE-1081-4FD0-96BF-580DB7F59284}"/>
            </a:ext>
          </a:extLst>
        </xdr:cNvPr>
        <xdr:cNvSpPr txBox="1"/>
      </xdr:nvSpPr>
      <xdr:spPr>
        <a:xfrm>
          <a:off x="3410594" y="1302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27050</xdr:rowOff>
    </xdr:from>
    <xdr:ext cx="405111" cy="259045"/>
    <xdr:sp macro="" textlink="">
      <xdr:nvSpPr>
        <xdr:cNvPr id="321" name="n_2mainValue【公営住宅】&#10;有形固定資産減価償却率">
          <a:extLst>
            <a:ext uri="{FF2B5EF4-FFF2-40B4-BE49-F238E27FC236}">
              <a16:creationId xmlns:a16="http://schemas.microsoft.com/office/drawing/2014/main" id="{F14DB552-A12A-4788-9879-A102415189FE}"/>
            </a:ext>
          </a:extLst>
        </xdr:cNvPr>
        <xdr:cNvSpPr txBox="1"/>
      </xdr:nvSpPr>
      <xdr:spPr>
        <a:xfrm>
          <a:off x="2572394" y="1299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157678</xdr:rowOff>
    </xdr:from>
    <xdr:ext cx="405111" cy="259045"/>
    <xdr:sp macro="" textlink="">
      <xdr:nvSpPr>
        <xdr:cNvPr id="322" name="n_3mainValue【公営住宅】&#10;有形固定資産減価償却率">
          <a:extLst>
            <a:ext uri="{FF2B5EF4-FFF2-40B4-BE49-F238E27FC236}">
              <a16:creationId xmlns:a16="http://schemas.microsoft.com/office/drawing/2014/main" id="{47DAB9CF-640D-47ED-87A9-C110FFE36BD9}"/>
            </a:ext>
          </a:extLst>
        </xdr:cNvPr>
        <xdr:cNvSpPr txBox="1"/>
      </xdr:nvSpPr>
      <xdr:spPr>
        <a:xfrm>
          <a:off x="1735781" y="12964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129920</xdr:rowOff>
    </xdr:from>
    <xdr:ext cx="405111" cy="259045"/>
    <xdr:sp macro="" textlink="">
      <xdr:nvSpPr>
        <xdr:cNvPr id="323" name="n_4mainValue【公営住宅】&#10;有形固定資産減価償却率">
          <a:extLst>
            <a:ext uri="{FF2B5EF4-FFF2-40B4-BE49-F238E27FC236}">
              <a16:creationId xmlns:a16="http://schemas.microsoft.com/office/drawing/2014/main" id="{9343A307-01E3-4F98-B6E3-C964CCF185A0}"/>
            </a:ext>
          </a:extLst>
        </xdr:cNvPr>
        <xdr:cNvSpPr txBox="1"/>
      </xdr:nvSpPr>
      <xdr:spPr>
        <a:xfrm>
          <a:off x="894406" y="1309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DCA32DF6-8DD1-41F4-A405-42C501B2E582}"/>
            </a:ext>
          </a:extLst>
        </xdr:cNvPr>
        <xdr:cNvSpPr/>
      </xdr:nvSpPr>
      <xdr:spPr>
        <a:xfrm>
          <a:off x="6284912" y="111728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3F365CE6-FC10-4422-B664-6F2864B4A438}"/>
            </a:ext>
          </a:extLst>
        </xdr:cNvPr>
        <xdr:cNvSpPr/>
      </xdr:nvSpPr>
      <xdr:spPr>
        <a:xfrm>
          <a:off x="640238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839028F4-588D-4BB5-9E39-EDE76E0E7E39}"/>
            </a:ext>
          </a:extLst>
        </xdr:cNvPr>
        <xdr:cNvSpPr/>
      </xdr:nvSpPr>
      <xdr:spPr>
        <a:xfrm>
          <a:off x="640238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3F7CC315-979E-4EE0-8DD4-86E37B9E6782}"/>
            </a:ext>
          </a:extLst>
        </xdr:cNvPr>
        <xdr:cNvSpPr/>
      </xdr:nvSpPr>
      <xdr:spPr>
        <a:xfrm>
          <a:off x="73707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35571108-7783-4F8B-9DCD-BC220B1517D9}"/>
            </a:ext>
          </a:extLst>
        </xdr:cNvPr>
        <xdr:cNvSpPr/>
      </xdr:nvSpPr>
      <xdr:spPr>
        <a:xfrm>
          <a:off x="73707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D4CF0773-8D15-4CEB-9B1D-78F21CAB07F1}"/>
            </a:ext>
          </a:extLst>
        </xdr:cNvPr>
        <xdr:cNvSpPr/>
      </xdr:nvSpPr>
      <xdr:spPr>
        <a:xfrm>
          <a:off x="845661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DDC83DC-4E98-4C03-9895-CFE99665A2CC}"/>
            </a:ext>
          </a:extLst>
        </xdr:cNvPr>
        <xdr:cNvSpPr/>
      </xdr:nvSpPr>
      <xdr:spPr>
        <a:xfrm>
          <a:off x="845661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73D4FED-02CA-4804-A2C8-08CC88646B5C}"/>
            </a:ext>
          </a:extLst>
        </xdr:cNvPr>
        <xdr:cNvSpPr/>
      </xdr:nvSpPr>
      <xdr:spPr>
        <a:xfrm>
          <a:off x="6284912" y="122491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2EE9DCD-E8AF-4DE3-9887-6E5FD364C36F}"/>
            </a:ext>
          </a:extLst>
        </xdr:cNvPr>
        <xdr:cNvSpPr txBox="1"/>
      </xdr:nvSpPr>
      <xdr:spPr>
        <a:xfrm>
          <a:off x="6246812"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80A8B4AE-1D61-4BBF-A3D1-8FE5997AD30E}"/>
            </a:ext>
          </a:extLst>
        </xdr:cNvPr>
        <xdr:cNvCxnSpPr/>
      </xdr:nvCxnSpPr>
      <xdr:spPr>
        <a:xfrm>
          <a:off x="6284912" y="144113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AC5D6256-96A0-4507-9C33-09002C1B4313}"/>
            </a:ext>
          </a:extLst>
        </xdr:cNvPr>
        <xdr:cNvCxnSpPr/>
      </xdr:nvCxnSpPr>
      <xdr:spPr>
        <a:xfrm>
          <a:off x="6284912" y="140493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ABC2A392-092D-476E-844A-0E9D8B2E866C}"/>
            </a:ext>
          </a:extLst>
        </xdr:cNvPr>
        <xdr:cNvSpPr txBox="1"/>
      </xdr:nvSpPr>
      <xdr:spPr>
        <a:xfrm>
          <a:off x="5836783"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9C175704-7414-406E-86E7-4DE4D37B1F5B}"/>
            </a:ext>
          </a:extLst>
        </xdr:cNvPr>
        <xdr:cNvCxnSpPr/>
      </xdr:nvCxnSpPr>
      <xdr:spPr>
        <a:xfrm>
          <a:off x="6284912" y="136874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1679C12D-15B0-49BF-ABE4-768B9CACAA91}"/>
            </a:ext>
          </a:extLst>
        </xdr:cNvPr>
        <xdr:cNvSpPr txBox="1"/>
      </xdr:nvSpPr>
      <xdr:spPr>
        <a:xfrm>
          <a:off x="5836783"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C23C5169-E57E-47AB-8FEA-91F9354AAA68}"/>
            </a:ext>
          </a:extLst>
        </xdr:cNvPr>
        <xdr:cNvCxnSpPr/>
      </xdr:nvCxnSpPr>
      <xdr:spPr>
        <a:xfrm>
          <a:off x="6284912" y="133254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AF2DB64B-3F34-40ED-9195-013C7A9BE4CD}"/>
            </a:ext>
          </a:extLst>
        </xdr:cNvPr>
        <xdr:cNvSpPr txBox="1"/>
      </xdr:nvSpPr>
      <xdr:spPr>
        <a:xfrm>
          <a:off x="5782188"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3199945F-B252-453D-AD4E-A176BE0401CD}"/>
            </a:ext>
          </a:extLst>
        </xdr:cNvPr>
        <xdr:cNvCxnSpPr/>
      </xdr:nvCxnSpPr>
      <xdr:spPr>
        <a:xfrm>
          <a:off x="6284912" y="129635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FC2E3C88-B3AC-4AD5-8C8C-1B63DE3A8B22}"/>
            </a:ext>
          </a:extLst>
        </xdr:cNvPr>
        <xdr:cNvSpPr txBox="1"/>
      </xdr:nvSpPr>
      <xdr:spPr>
        <a:xfrm>
          <a:off x="5782188" y="1283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B6C4FBB-548A-46A5-AD17-E96460AFDB60}"/>
            </a:ext>
          </a:extLst>
        </xdr:cNvPr>
        <xdr:cNvCxnSpPr/>
      </xdr:nvCxnSpPr>
      <xdr:spPr>
        <a:xfrm>
          <a:off x="6284912" y="126111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33C83E81-25DC-44C0-93E1-E9C08BEC9E7A}"/>
            </a:ext>
          </a:extLst>
        </xdr:cNvPr>
        <xdr:cNvSpPr txBox="1"/>
      </xdr:nvSpPr>
      <xdr:spPr>
        <a:xfrm>
          <a:off x="5782188" y="12478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1A09AF8E-6C30-447F-B9ED-C9C83A4F6291}"/>
            </a:ext>
          </a:extLst>
        </xdr:cNvPr>
        <xdr:cNvCxnSpPr/>
      </xdr:nvCxnSpPr>
      <xdr:spPr>
        <a:xfrm>
          <a:off x="6284912" y="122491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23D6DC5A-D553-4558-8033-151127D2F848}"/>
            </a:ext>
          </a:extLst>
        </xdr:cNvPr>
        <xdr:cNvSpPr txBox="1"/>
      </xdr:nvSpPr>
      <xdr:spPr>
        <a:xfrm>
          <a:off x="5782188" y="12116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4E077F17-86CA-443A-BAD3-00A623FB0783}"/>
            </a:ext>
          </a:extLst>
        </xdr:cNvPr>
        <xdr:cNvSpPr/>
      </xdr:nvSpPr>
      <xdr:spPr>
        <a:xfrm>
          <a:off x="6284912" y="122491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7C93D87C-ED35-4ABD-820F-E3D984E2BD26}"/>
            </a:ext>
          </a:extLst>
        </xdr:cNvPr>
        <xdr:cNvCxnSpPr/>
      </xdr:nvCxnSpPr>
      <xdr:spPr>
        <a:xfrm flipV="1">
          <a:off x="9952990" y="12775006"/>
          <a:ext cx="0" cy="1267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54AEF2F2-B57D-4437-B962-50429A0D2049}"/>
            </a:ext>
          </a:extLst>
        </xdr:cNvPr>
        <xdr:cNvSpPr txBox="1"/>
      </xdr:nvSpPr>
      <xdr:spPr>
        <a:xfrm>
          <a:off x="9991725" y="1405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7974267B-AE95-47DD-86C0-22042F414600}"/>
            </a:ext>
          </a:extLst>
        </xdr:cNvPr>
        <xdr:cNvCxnSpPr/>
      </xdr:nvCxnSpPr>
      <xdr:spPr>
        <a:xfrm>
          <a:off x="9879012" y="140422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BC48192F-B10F-4ECD-BCFF-3BE57CF4BC4E}"/>
            </a:ext>
          </a:extLst>
        </xdr:cNvPr>
        <xdr:cNvSpPr txBox="1"/>
      </xdr:nvSpPr>
      <xdr:spPr>
        <a:xfrm>
          <a:off x="9991725" y="125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D36FC9D9-4959-421C-932C-D63126149CCB}"/>
            </a:ext>
          </a:extLst>
        </xdr:cNvPr>
        <xdr:cNvCxnSpPr/>
      </xdr:nvCxnSpPr>
      <xdr:spPr>
        <a:xfrm>
          <a:off x="9879012" y="1277500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a:extLst>
            <a:ext uri="{FF2B5EF4-FFF2-40B4-BE49-F238E27FC236}">
              <a16:creationId xmlns:a16="http://schemas.microsoft.com/office/drawing/2014/main" id="{EFF7F540-9BD4-4C92-886F-D235AE78D19E}"/>
            </a:ext>
          </a:extLst>
        </xdr:cNvPr>
        <xdr:cNvSpPr txBox="1"/>
      </xdr:nvSpPr>
      <xdr:spPr>
        <a:xfrm>
          <a:off x="9991725" y="13656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162F118D-1C56-4F4F-A467-6C38B53A3F7B}"/>
            </a:ext>
          </a:extLst>
        </xdr:cNvPr>
        <xdr:cNvSpPr/>
      </xdr:nvSpPr>
      <xdr:spPr>
        <a:xfrm>
          <a:off x="9917112" y="13800570"/>
          <a:ext cx="92075"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B7657CCE-ED46-4A23-BEA8-61ED456927AC}"/>
            </a:ext>
          </a:extLst>
        </xdr:cNvPr>
        <xdr:cNvSpPr/>
      </xdr:nvSpPr>
      <xdr:spPr>
        <a:xfrm>
          <a:off x="9117012" y="13792339"/>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3AECF9F9-03C2-4144-BA9A-229959E3F3FF}"/>
            </a:ext>
          </a:extLst>
        </xdr:cNvPr>
        <xdr:cNvSpPr/>
      </xdr:nvSpPr>
      <xdr:spPr>
        <a:xfrm>
          <a:off x="8275637" y="13782853"/>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1139F3AD-D3F3-45D4-AE03-504BA7B0FE63}"/>
            </a:ext>
          </a:extLst>
        </xdr:cNvPr>
        <xdr:cNvSpPr/>
      </xdr:nvSpPr>
      <xdr:spPr>
        <a:xfrm>
          <a:off x="7419975" y="13801788"/>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0FC63B2D-E075-49D6-8269-DCBB92477C52}"/>
            </a:ext>
          </a:extLst>
        </xdr:cNvPr>
        <xdr:cNvSpPr/>
      </xdr:nvSpPr>
      <xdr:spPr>
        <a:xfrm>
          <a:off x="6583362" y="13820572"/>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DCBF1B9-B778-4A2C-9BDC-78D7576ADE25}"/>
            </a:ext>
          </a:extLst>
        </xdr:cNvPr>
        <xdr:cNvSpPr txBox="1"/>
      </xdr:nvSpPr>
      <xdr:spPr>
        <a:xfrm>
          <a:off x="9772650"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393838B-4E45-40C6-9E18-25E3F55D915A}"/>
            </a:ext>
          </a:extLst>
        </xdr:cNvPr>
        <xdr:cNvSpPr txBox="1"/>
      </xdr:nvSpPr>
      <xdr:spPr>
        <a:xfrm>
          <a:off x="898207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BF73136-3EF5-4323-A79D-B2ABA1919020}"/>
            </a:ext>
          </a:extLst>
        </xdr:cNvPr>
        <xdr:cNvSpPr txBox="1"/>
      </xdr:nvSpPr>
      <xdr:spPr>
        <a:xfrm>
          <a:off x="81454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00ABB48-DC3E-469A-8920-705837340BE8}"/>
            </a:ext>
          </a:extLst>
        </xdr:cNvPr>
        <xdr:cNvSpPr txBox="1"/>
      </xdr:nvSpPr>
      <xdr:spPr>
        <a:xfrm>
          <a:off x="72945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D462955-7CBE-4518-A2EA-E33B36694BEB}"/>
            </a:ext>
          </a:extLst>
        </xdr:cNvPr>
        <xdr:cNvSpPr txBox="1"/>
      </xdr:nvSpPr>
      <xdr:spPr>
        <a:xfrm>
          <a:off x="644842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636</xdr:rowOff>
    </xdr:from>
    <xdr:to>
      <xdr:col>55</xdr:col>
      <xdr:colOff>50800</xdr:colOff>
      <xdr:row>86</xdr:row>
      <xdr:rowOff>102236</xdr:rowOff>
    </xdr:to>
    <xdr:sp macro="" textlink="">
      <xdr:nvSpPr>
        <xdr:cNvPr id="363" name="楕円 362">
          <a:extLst>
            <a:ext uri="{FF2B5EF4-FFF2-40B4-BE49-F238E27FC236}">
              <a16:creationId xmlns:a16="http://schemas.microsoft.com/office/drawing/2014/main" id="{70CEB9E1-7E73-4746-83D1-F0F0B1D3606A}"/>
            </a:ext>
          </a:extLst>
        </xdr:cNvPr>
        <xdr:cNvSpPr/>
      </xdr:nvSpPr>
      <xdr:spPr>
        <a:xfrm>
          <a:off x="9917112" y="13935711"/>
          <a:ext cx="92075"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87013</xdr:rowOff>
    </xdr:from>
    <xdr:ext cx="469744" cy="259045"/>
    <xdr:sp macro="" textlink="">
      <xdr:nvSpPr>
        <xdr:cNvPr id="364" name="【公営住宅】&#10;一人当たり面積該当値テキスト">
          <a:extLst>
            <a:ext uri="{FF2B5EF4-FFF2-40B4-BE49-F238E27FC236}">
              <a16:creationId xmlns:a16="http://schemas.microsoft.com/office/drawing/2014/main" id="{36A67F26-73C2-4221-A929-E83F13A286AC}"/>
            </a:ext>
          </a:extLst>
        </xdr:cNvPr>
        <xdr:cNvSpPr txBox="1"/>
      </xdr:nvSpPr>
      <xdr:spPr>
        <a:xfrm>
          <a:off x="9991725" y="1386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864</xdr:rowOff>
    </xdr:from>
    <xdr:to>
      <xdr:col>50</xdr:col>
      <xdr:colOff>165100</xdr:colOff>
      <xdr:row>86</xdr:row>
      <xdr:rowOff>102464</xdr:rowOff>
    </xdr:to>
    <xdr:sp macro="" textlink="">
      <xdr:nvSpPr>
        <xdr:cNvPr id="365" name="楕円 364">
          <a:extLst>
            <a:ext uri="{FF2B5EF4-FFF2-40B4-BE49-F238E27FC236}">
              <a16:creationId xmlns:a16="http://schemas.microsoft.com/office/drawing/2014/main" id="{5B1430E5-5188-473E-9457-E0FFA4478577}"/>
            </a:ext>
          </a:extLst>
        </xdr:cNvPr>
        <xdr:cNvSpPr/>
      </xdr:nvSpPr>
      <xdr:spPr>
        <a:xfrm>
          <a:off x="9117012" y="139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51436</xdr:rowOff>
    </xdr:from>
    <xdr:to>
      <xdr:col>55</xdr:col>
      <xdr:colOff>0</xdr:colOff>
      <xdr:row>86</xdr:row>
      <xdr:rowOff>51664</xdr:rowOff>
    </xdr:to>
    <xdr:cxnSp macro="">
      <xdr:nvCxnSpPr>
        <xdr:cNvPr id="366" name="直線コネクタ 365">
          <a:extLst>
            <a:ext uri="{FF2B5EF4-FFF2-40B4-BE49-F238E27FC236}">
              <a16:creationId xmlns:a16="http://schemas.microsoft.com/office/drawing/2014/main" id="{830F3F3F-AAB6-4DB0-A37C-92068730E731}"/>
            </a:ext>
          </a:extLst>
        </xdr:cNvPr>
        <xdr:cNvCxnSpPr/>
      </xdr:nvCxnSpPr>
      <xdr:spPr>
        <a:xfrm flipV="1">
          <a:off x="9163050" y="13991273"/>
          <a:ext cx="790575"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1245</xdr:rowOff>
    </xdr:from>
    <xdr:to>
      <xdr:col>46</xdr:col>
      <xdr:colOff>38100</xdr:colOff>
      <xdr:row>86</xdr:row>
      <xdr:rowOff>102845</xdr:rowOff>
    </xdr:to>
    <xdr:sp macro="" textlink="">
      <xdr:nvSpPr>
        <xdr:cNvPr id="367" name="楕円 366">
          <a:extLst>
            <a:ext uri="{FF2B5EF4-FFF2-40B4-BE49-F238E27FC236}">
              <a16:creationId xmlns:a16="http://schemas.microsoft.com/office/drawing/2014/main" id="{CA244131-324F-49AC-BFE8-0630D34471DC}"/>
            </a:ext>
          </a:extLst>
        </xdr:cNvPr>
        <xdr:cNvSpPr/>
      </xdr:nvSpPr>
      <xdr:spPr>
        <a:xfrm>
          <a:off x="8275637" y="13936320"/>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51664</xdr:rowOff>
    </xdr:from>
    <xdr:to>
      <xdr:col>50</xdr:col>
      <xdr:colOff>114300</xdr:colOff>
      <xdr:row>86</xdr:row>
      <xdr:rowOff>52045</xdr:rowOff>
    </xdr:to>
    <xdr:cxnSp macro="">
      <xdr:nvCxnSpPr>
        <xdr:cNvPr id="368" name="直線コネクタ 367">
          <a:extLst>
            <a:ext uri="{FF2B5EF4-FFF2-40B4-BE49-F238E27FC236}">
              <a16:creationId xmlns:a16="http://schemas.microsoft.com/office/drawing/2014/main" id="{ECAB95E5-33BB-4626-961D-3D5F7FB11595}"/>
            </a:ext>
          </a:extLst>
        </xdr:cNvPr>
        <xdr:cNvCxnSpPr/>
      </xdr:nvCxnSpPr>
      <xdr:spPr>
        <a:xfrm flipV="1">
          <a:off x="8326437" y="13991501"/>
          <a:ext cx="836613"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1778</xdr:rowOff>
    </xdr:from>
    <xdr:to>
      <xdr:col>41</xdr:col>
      <xdr:colOff>101600</xdr:colOff>
      <xdr:row>86</xdr:row>
      <xdr:rowOff>103378</xdr:rowOff>
    </xdr:to>
    <xdr:sp macro="" textlink="">
      <xdr:nvSpPr>
        <xdr:cNvPr id="369" name="楕円 368">
          <a:extLst>
            <a:ext uri="{FF2B5EF4-FFF2-40B4-BE49-F238E27FC236}">
              <a16:creationId xmlns:a16="http://schemas.microsoft.com/office/drawing/2014/main" id="{91176D15-73FD-427E-8A6A-DF05DD372FB8}"/>
            </a:ext>
          </a:extLst>
        </xdr:cNvPr>
        <xdr:cNvSpPr/>
      </xdr:nvSpPr>
      <xdr:spPr>
        <a:xfrm>
          <a:off x="7419975" y="13936853"/>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52045</xdr:rowOff>
    </xdr:from>
    <xdr:to>
      <xdr:col>45</xdr:col>
      <xdr:colOff>177800</xdr:colOff>
      <xdr:row>86</xdr:row>
      <xdr:rowOff>52578</xdr:rowOff>
    </xdr:to>
    <xdr:cxnSp macro="">
      <xdr:nvCxnSpPr>
        <xdr:cNvPr id="370" name="直線コネクタ 369">
          <a:extLst>
            <a:ext uri="{FF2B5EF4-FFF2-40B4-BE49-F238E27FC236}">
              <a16:creationId xmlns:a16="http://schemas.microsoft.com/office/drawing/2014/main" id="{A3933E1E-96B2-4077-8FDF-4F56EC79D66C}"/>
            </a:ext>
          </a:extLst>
        </xdr:cNvPr>
        <xdr:cNvCxnSpPr/>
      </xdr:nvCxnSpPr>
      <xdr:spPr>
        <a:xfrm flipV="1">
          <a:off x="7475537" y="13991882"/>
          <a:ext cx="8509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10237</xdr:rowOff>
    </xdr:from>
    <xdr:to>
      <xdr:col>36</xdr:col>
      <xdr:colOff>165100</xdr:colOff>
      <xdr:row>86</xdr:row>
      <xdr:rowOff>111837</xdr:rowOff>
    </xdr:to>
    <xdr:sp macro="" textlink="">
      <xdr:nvSpPr>
        <xdr:cNvPr id="371" name="楕円 370">
          <a:extLst>
            <a:ext uri="{FF2B5EF4-FFF2-40B4-BE49-F238E27FC236}">
              <a16:creationId xmlns:a16="http://schemas.microsoft.com/office/drawing/2014/main" id="{E46B44C3-7274-4818-81E2-DAAA83F5D73D}"/>
            </a:ext>
          </a:extLst>
        </xdr:cNvPr>
        <xdr:cNvSpPr/>
      </xdr:nvSpPr>
      <xdr:spPr>
        <a:xfrm>
          <a:off x="6583362" y="13945312"/>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52578</xdr:rowOff>
    </xdr:from>
    <xdr:to>
      <xdr:col>41</xdr:col>
      <xdr:colOff>50800</xdr:colOff>
      <xdr:row>86</xdr:row>
      <xdr:rowOff>61037</xdr:rowOff>
    </xdr:to>
    <xdr:cxnSp macro="">
      <xdr:nvCxnSpPr>
        <xdr:cNvPr id="372" name="直線コネクタ 371">
          <a:extLst>
            <a:ext uri="{FF2B5EF4-FFF2-40B4-BE49-F238E27FC236}">
              <a16:creationId xmlns:a16="http://schemas.microsoft.com/office/drawing/2014/main" id="{CECA4CCD-ED8F-4009-A17F-32DC20F768C2}"/>
            </a:ext>
          </a:extLst>
        </xdr:cNvPr>
        <xdr:cNvCxnSpPr/>
      </xdr:nvCxnSpPr>
      <xdr:spPr>
        <a:xfrm flipV="1">
          <a:off x="6629400" y="13992415"/>
          <a:ext cx="846137"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a:extLst>
            <a:ext uri="{FF2B5EF4-FFF2-40B4-BE49-F238E27FC236}">
              <a16:creationId xmlns:a16="http://schemas.microsoft.com/office/drawing/2014/main" id="{E157BDE5-2060-4CC8-A6CA-8F0198A4E81E}"/>
            </a:ext>
          </a:extLst>
        </xdr:cNvPr>
        <xdr:cNvSpPr txBox="1"/>
      </xdr:nvSpPr>
      <xdr:spPr>
        <a:xfrm>
          <a:off x="8925002" y="1358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a:extLst>
            <a:ext uri="{FF2B5EF4-FFF2-40B4-BE49-F238E27FC236}">
              <a16:creationId xmlns:a16="http://schemas.microsoft.com/office/drawing/2014/main" id="{79A4F122-B50B-43A6-BB59-3B1D656CB847}"/>
            </a:ext>
          </a:extLst>
        </xdr:cNvPr>
        <xdr:cNvSpPr txBox="1"/>
      </xdr:nvSpPr>
      <xdr:spPr>
        <a:xfrm>
          <a:off x="8096327" y="1358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a:extLst>
            <a:ext uri="{FF2B5EF4-FFF2-40B4-BE49-F238E27FC236}">
              <a16:creationId xmlns:a16="http://schemas.microsoft.com/office/drawing/2014/main" id="{25A99576-DE89-4068-BAF0-EAD45BCF8732}"/>
            </a:ext>
          </a:extLst>
        </xdr:cNvPr>
        <xdr:cNvSpPr txBox="1"/>
      </xdr:nvSpPr>
      <xdr:spPr>
        <a:xfrm>
          <a:off x="7250189" y="1359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a:extLst>
            <a:ext uri="{FF2B5EF4-FFF2-40B4-BE49-F238E27FC236}">
              <a16:creationId xmlns:a16="http://schemas.microsoft.com/office/drawing/2014/main" id="{B57BFF2C-8B79-4541-9296-3D79B655B8C1}"/>
            </a:ext>
          </a:extLst>
        </xdr:cNvPr>
        <xdr:cNvSpPr txBox="1"/>
      </xdr:nvSpPr>
      <xdr:spPr>
        <a:xfrm>
          <a:off x="6408814" y="1361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93591</xdr:rowOff>
    </xdr:from>
    <xdr:ext cx="469744" cy="259045"/>
    <xdr:sp macro="" textlink="">
      <xdr:nvSpPr>
        <xdr:cNvPr id="377" name="n_1mainValue【公営住宅】&#10;一人当たり面積">
          <a:extLst>
            <a:ext uri="{FF2B5EF4-FFF2-40B4-BE49-F238E27FC236}">
              <a16:creationId xmlns:a16="http://schemas.microsoft.com/office/drawing/2014/main" id="{A9164D41-04A0-4C67-B553-DA96FF7872ED}"/>
            </a:ext>
          </a:extLst>
        </xdr:cNvPr>
        <xdr:cNvSpPr txBox="1"/>
      </xdr:nvSpPr>
      <xdr:spPr>
        <a:xfrm>
          <a:off x="8925002" y="140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93972</xdr:rowOff>
    </xdr:from>
    <xdr:ext cx="469744" cy="259045"/>
    <xdr:sp macro="" textlink="">
      <xdr:nvSpPr>
        <xdr:cNvPr id="378" name="n_2mainValue【公営住宅】&#10;一人当たり面積">
          <a:extLst>
            <a:ext uri="{FF2B5EF4-FFF2-40B4-BE49-F238E27FC236}">
              <a16:creationId xmlns:a16="http://schemas.microsoft.com/office/drawing/2014/main" id="{B12C8811-A6D1-4C5E-87AA-DA3D1BFE2CF1}"/>
            </a:ext>
          </a:extLst>
        </xdr:cNvPr>
        <xdr:cNvSpPr txBox="1"/>
      </xdr:nvSpPr>
      <xdr:spPr>
        <a:xfrm>
          <a:off x="8096327" y="140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94505</xdr:rowOff>
    </xdr:from>
    <xdr:ext cx="469744" cy="259045"/>
    <xdr:sp macro="" textlink="">
      <xdr:nvSpPr>
        <xdr:cNvPr id="379" name="n_3mainValue【公営住宅】&#10;一人当たり面積">
          <a:extLst>
            <a:ext uri="{FF2B5EF4-FFF2-40B4-BE49-F238E27FC236}">
              <a16:creationId xmlns:a16="http://schemas.microsoft.com/office/drawing/2014/main" id="{856DDE53-CF23-45C1-AF71-B2E4CBF5541C}"/>
            </a:ext>
          </a:extLst>
        </xdr:cNvPr>
        <xdr:cNvSpPr txBox="1"/>
      </xdr:nvSpPr>
      <xdr:spPr>
        <a:xfrm>
          <a:off x="7250189" y="1402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102964</xdr:rowOff>
    </xdr:from>
    <xdr:ext cx="469744" cy="259045"/>
    <xdr:sp macro="" textlink="">
      <xdr:nvSpPr>
        <xdr:cNvPr id="380" name="n_4mainValue【公営住宅】&#10;一人当たり面積">
          <a:extLst>
            <a:ext uri="{FF2B5EF4-FFF2-40B4-BE49-F238E27FC236}">
              <a16:creationId xmlns:a16="http://schemas.microsoft.com/office/drawing/2014/main" id="{D92AB847-FFE1-4EF4-BECB-A0719A21F899}"/>
            </a:ext>
          </a:extLst>
        </xdr:cNvPr>
        <xdr:cNvSpPr txBox="1"/>
      </xdr:nvSpPr>
      <xdr:spPr>
        <a:xfrm>
          <a:off x="6408814" y="1403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9C16732A-84F2-4476-B739-B63FF5DE218F}"/>
            </a:ext>
          </a:extLst>
        </xdr:cNvPr>
        <xdr:cNvSpPr/>
      </xdr:nvSpPr>
      <xdr:spPr>
        <a:xfrm>
          <a:off x="723900" y="14763750"/>
          <a:ext cx="4495800"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AD0D0A1D-251C-461A-8288-6AB5EC9F3544}"/>
            </a:ext>
          </a:extLst>
        </xdr:cNvPr>
        <xdr:cNvSpPr/>
      </xdr:nvSpPr>
      <xdr:spPr>
        <a:xfrm>
          <a:off x="8556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8FFFFA09-CD3E-4A62-9BB7-D1BA13646044}"/>
            </a:ext>
          </a:extLst>
        </xdr:cNvPr>
        <xdr:cNvSpPr/>
      </xdr:nvSpPr>
      <xdr:spPr>
        <a:xfrm>
          <a:off x="8556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78CBA59-C9D0-4271-9E09-6887A74180F9}"/>
            </a:ext>
          </a:extLst>
        </xdr:cNvPr>
        <xdr:cNvSpPr/>
      </xdr:nvSpPr>
      <xdr:spPr>
        <a:xfrm>
          <a:off x="18097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24D265E4-D92B-454A-84A7-CA9EAE60306B}"/>
            </a:ext>
          </a:extLst>
        </xdr:cNvPr>
        <xdr:cNvSpPr/>
      </xdr:nvSpPr>
      <xdr:spPr>
        <a:xfrm>
          <a:off x="18097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F27B3E3C-9E6D-452A-9C24-3CCEE0BC70C6}"/>
            </a:ext>
          </a:extLst>
        </xdr:cNvPr>
        <xdr:cNvSpPr/>
      </xdr:nvSpPr>
      <xdr:spPr>
        <a:xfrm>
          <a:off x="289560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60CB5E37-2E75-4398-B4D5-08C8447E38F7}"/>
            </a:ext>
          </a:extLst>
        </xdr:cNvPr>
        <xdr:cNvSpPr/>
      </xdr:nvSpPr>
      <xdr:spPr>
        <a:xfrm>
          <a:off x="289560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297E6655-82E4-488B-A1DD-2F66E001559B}"/>
            </a:ext>
          </a:extLst>
        </xdr:cNvPr>
        <xdr:cNvSpPr/>
      </xdr:nvSpPr>
      <xdr:spPr>
        <a:xfrm>
          <a:off x="723900" y="1590675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49BA043B-88EA-44EF-91A6-D27586417EEA}"/>
            </a:ext>
          </a:extLst>
        </xdr:cNvPr>
        <xdr:cNvSpPr txBox="1"/>
      </xdr:nvSpPr>
      <xdr:spPr>
        <a:xfrm>
          <a:off x="6953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3FF9FDB8-8B9F-41C2-BF8A-9C6F12C3E748}"/>
            </a:ext>
          </a:extLst>
        </xdr:cNvPr>
        <xdr:cNvCxnSpPr/>
      </xdr:nvCxnSpPr>
      <xdr:spPr>
        <a:xfrm>
          <a:off x="723900"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E0D44011-1B2F-4ACC-8838-AAAC93AD0190}"/>
            </a:ext>
          </a:extLst>
        </xdr:cNvPr>
        <xdr:cNvSpPr txBox="1"/>
      </xdr:nvSpPr>
      <xdr:spPr>
        <a:xfrm>
          <a:off x="2852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C046F200-C91A-47C8-A151-74239D0BB488}"/>
            </a:ext>
          </a:extLst>
        </xdr:cNvPr>
        <xdr:cNvCxnSpPr/>
      </xdr:nvCxnSpPr>
      <xdr:spPr>
        <a:xfrm>
          <a:off x="723900" y="178709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EAF36E57-D305-4892-A841-086A7A8F86B5}"/>
            </a:ext>
          </a:extLst>
        </xdr:cNvPr>
        <xdr:cNvSpPr txBox="1"/>
      </xdr:nvSpPr>
      <xdr:spPr>
        <a:xfrm>
          <a:off x="2852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765D83A8-90C7-47F8-B7E1-7B1968C96A08}"/>
            </a:ext>
          </a:extLst>
        </xdr:cNvPr>
        <xdr:cNvCxnSpPr/>
      </xdr:nvCxnSpPr>
      <xdr:spPr>
        <a:xfrm>
          <a:off x="723900" y="1754436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A19DFAD6-495D-4559-B965-67786D2E2322}"/>
            </a:ext>
          </a:extLst>
        </xdr:cNvPr>
        <xdr:cNvSpPr txBox="1"/>
      </xdr:nvSpPr>
      <xdr:spPr>
        <a:xfrm>
          <a:off x="354178" y="174021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91BAD609-6C30-4AE3-99C9-8A7F2A8D8345}"/>
            </a:ext>
          </a:extLst>
        </xdr:cNvPr>
        <xdr:cNvCxnSpPr/>
      </xdr:nvCxnSpPr>
      <xdr:spPr>
        <a:xfrm>
          <a:off x="723900" y="172130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B2D9BBE2-308A-4646-818B-808DFC1C2D44}"/>
            </a:ext>
          </a:extLst>
        </xdr:cNvPr>
        <xdr:cNvSpPr txBox="1"/>
      </xdr:nvSpPr>
      <xdr:spPr>
        <a:xfrm>
          <a:off x="354178"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D0BA589B-FDCD-46DC-8B1D-1E8A1E0439E4}"/>
            </a:ext>
          </a:extLst>
        </xdr:cNvPr>
        <xdr:cNvCxnSpPr/>
      </xdr:nvCxnSpPr>
      <xdr:spPr>
        <a:xfrm>
          <a:off x="723900" y="1688646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B15FFE75-74C3-4DA9-9DDC-9F6F9E317B4F}"/>
            </a:ext>
          </a:extLst>
        </xdr:cNvPr>
        <xdr:cNvSpPr txBox="1"/>
      </xdr:nvSpPr>
      <xdr:spPr>
        <a:xfrm>
          <a:off x="354178"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353EC143-5F93-4ADA-A394-606EF1F540D6}"/>
            </a:ext>
          </a:extLst>
        </xdr:cNvPr>
        <xdr:cNvCxnSpPr/>
      </xdr:nvCxnSpPr>
      <xdr:spPr>
        <a:xfrm>
          <a:off x="723900" y="165646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A4B1B7C0-2CE3-4F70-BB80-B1668F2FCE64}"/>
            </a:ext>
          </a:extLst>
        </xdr:cNvPr>
        <xdr:cNvSpPr txBox="1"/>
      </xdr:nvSpPr>
      <xdr:spPr>
        <a:xfrm>
          <a:off x="354178" y="16422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4563EB06-8891-4D8C-BFF4-9384AA627A7E}"/>
            </a:ext>
          </a:extLst>
        </xdr:cNvPr>
        <xdr:cNvCxnSpPr/>
      </xdr:nvCxnSpPr>
      <xdr:spPr>
        <a:xfrm>
          <a:off x="723900" y="1623808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1C8A2D0-91C6-4404-A6E5-F6216D1099E9}"/>
            </a:ext>
          </a:extLst>
        </xdr:cNvPr>
        <xdr:cNvSpPr txBox="1"/>
      </xdr:nvSpPr>
      <xdr:spPr>
        <a:xfrm>
          <a:off x="408773" y="1609586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4B92B314-AAC2-48CF-95B4-30286176E2D1}"/>
            </a:ext>
          </a:extLst>
        </xdr:cNvPr>
        <xdr:cNvCxnSpPr/>
      </xdr:nvCxnSpPr>
      <xdr:spPr>
        <a:xfrm>
          <a:off x="723900"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C33A5A1-4585-4E74-AB0E-7D19A6F3D8E5}"/>
            </a:ext>
          </a:extLst>
        </xdr:cNvPr>
        <xdr:cNvSpPr/>
      </xdr:nvSpPr>
      <xdr:spPr>
        <a:xfrm>
          <a:off x="723900" y="1590675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406" name="直線コネクタ 405">
          <a:extLst>
            <a:ext uri="{FF2B5EF4-FFF2-40B4-BE49-F238E27FC236}">
              <a16:creationId xmlns:a16="http://schemas.microsoft.com/office/drawing/2014/main" id="{0243C40A-172B-48FC-8EFA-E01BA57C664B}"/>
            </a:ext>
          </a:extLst>
        </xdr:cNvPr>
        <xdr:cNvCxnSpPr/>
      </xdr:nvCxnSpPr>
      <xdr:spPr>
        <a:xfrm flipV="1">
          <a:off x="4411027" y="16305031"/>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48791957-3109-4F1F-AF01-9F140A837B4F}"/>
            </a:ext>
          </a:extLst>
        </xdr:cNvPr>
        <xdr:cNvSpPr txBox="1"/>
      </xdr:nvSpPr>
      <xdr:spPr>
        <a:xfrm>
          <a:off x="4449762" y="1786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408" name="直線コネクタ 407">
          <a:extLst>
            <a:ext uri="{FF2B5EF4-FFF2-40B4-BE49-F238E27FC236}">
              <a16:creationId xmlns:a16="http://schemas.microsoft.com/office/drawing/2014/main" id="{DBD3D879-023F-42EB-8AD1-29A55B92E219}"/>
            </a:ext>
          </a:extLst>
        </xdr:cNvPr>
        <xdr:cNvCxnSpPr/>
      </xdr:nvCxnSpPr>
      <xdr:spPr>
        <a:xfrm>
          <a:off x="4332287" y="1786767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C2D04E1E-FDE4-4D9D-A229-AA6F8E7E7487}"/>
            </a:ext>
          </a:extLst>
        </xdr:cNvPr>
        <xdr:cNvSpPr txBox="1"/>
      </xdr:nvSpPr>
      <xdr:spPr>
        <a:xfrm>
          <a:off x="4449762" y="160802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410" name="直線コネクタ 409">
          <a:extLst>
            <a:ext uri="{FF2B5EF4-FFF2-40B4-BE49-F238E27FC236}">
              <a16:creationId xmlns:a16="http://schemas.microsoft.com/office/drawing/2014/main" id="{2A91A4E3-AD83-4A06-836A-163CA1EEF732}"/>
            </a:ext>
          </a:extLst>
        </xdr:cNvPr>
        <xdr:cNvCxnSpPr/>
      </xdr:nvCxnSpPr>
      <xdr:spPr>
        <a:xfrm>
          <a:off x="4332287" y="1630503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101798</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CDB5494D-DFDA-4AD5-B2C0-CCD741F67C74}"/>
            </a:ext>
          </a:extLst>
        </xdr:cNvPr>
        <xdr:cNvSpPr txBox="1"/>
      </xdr:nvSpPr>
      <xdr:spPr>
        <a:xfrm>
          <a:off x="4449762" y="17251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2" name="フローチャート: 判断 411">
          <a:extLst>
            <a:ext uri="{FF2B5EF4-FFF2-40B4-BE49-F238E27FC236}">
              <a16:creationId xmlns:a16="http://schemas.microsoft.com/office/drawing/2014/main" id="{18DC1EDB-7F1F-4029-A718-D81EC580C5EE}"/>
            </a:ext>
          </a:extLst>
        </xdr:cNvPr>
        <xdr:cNvSpPr/>
      </xdr:nvSpPr>
      <xdr:spPr>
        <a:xfrm>
          <a:off x="4360862" y="17268371"/>
          <a:ext cx="96838"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413" name="フローチャート: 判断 412">
          <a:extLst>
            <a:ext uri="{FF2B5EF4-FFF2-40B4-BE49-F238E27FC236}">
              <a16:creationId xmlns:a16="http://schemas.microsoft.com/office/drawing/2014/main" id="{758EC9CC-FBA4-43E2-B9B7-411DC28AF6D9}"/>
            </a:ext>
          </a:extLst>
        </xdr:cNvPr>
        <xdr:cNvSpPr/>
      </xdr:nvSpPr>
      <xdr:spPr>
        <a:xfrm>
          <a:off x="3570287" y="17268235"/>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414" name="フローチャート: 判断 413">
          <a:extLst>
            <a:ext uri="{FF2B5EF4-FFF2-40B4-BE49-F238E27FC236}">
              <a16:creationId xmlns:a16="http://schemas.microsoft.com/office/drawing/2014/main" id="{BD96F9AA-CF7D-4026-B06E-CD1072198936}"/>
            </a:ext>
          </a:extLst>
        </xdr:cNvPr>
        <xdr:cNvSpPr/>
      </xdr:nvSpPr>
      <xdr:spPr>
        <a:xfrm>
          <a:off x="2714625" y="17250411"/>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5" name="フローチャート: 判断 414">
          <a:extLst>
            <a:ext uri="{FF2B5EF4-FFF2-40B4-BE49-F238E27FC236}">
              <a16:creationId xmlns:a16="http://schemas.microsoft.com/office/drawing/2014/main" id="{D56A8247-B45D-4EC9-B199-047C50C27828}"/>
            </a:ext>
          </a:extLst>
        </xdr:cNvPr>
        <xdr:cNvSpPr/>
      </xdr:nvSpPr>
      <xdr:spPr>
        <a:xfrm>
          <a:off x="1878012" y="172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16" name="フローチャート: 判断 415">
          <a:extLst>
            <a:ext uri="{FF2B5EF4-FFF2-40B4-BE49-F238E27FC236}">
              <a16:creationId xmlns:a16="http://schemas.microsoft.com/office/drawing/2014/main" id="{4CB3A3C9-13AC-4450-BCF3-F8F663C82F77}"/>
            </a:ext>
          </a:extLst>
        </xdr:cNvPr>
        <xdr:cNvSpPr/>
      </xdr:nvSpPr>
      <xdr:spPr>
        <a:xfrm>
          <a:off x="1036637" y="17162236"/>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BFEF4FB-90DC-4E57-9A00-E518E6CA1683}"/>
            </a:ext>
          </a:extLst>
        </xdr:cNvPr>
        <xdr:cNvSpPr txBox="1"/>
      </xdr:nvSpPr>
      <xdr:spPr>
        <a:xfrm>
          <a:off x="4230687"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D9D14D8-EC8B-408F-9C5E-148771DB0CDC}"/>
            </a:ext>
          </a:extLst>
        </xdr:cNvPr>
        <xdr:cNvSpPr txBox="1"/>
      </xdr:nvSpPr>
      <xdr:spPr>
        <a:xfrm>
          <a:off x="34401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B0653065-CC6D-4F7F-8E3E-166CB75A63B5}"/>
            </a:ext>
          </a:extLst>
        </xdr:cNvPr>
        <xdr:cNvSpPr txBox="1"/>
      </xdr:nvSpPr>
      <xdr:spPr>
        <a:xfrm>
          <a:off x="25892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CF57EFCA-8745-4D46-8A11-57071AA46AC3}"/>
            </a:ext>
          </a:extLst>
        </xdr:cNvPr>
        <xdr:cNvSpPr txBox="1"/>
      </xdr:nvSpPr>
      <xdr:spPr>
        <a:xfrm>
          <a:off x="17430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45229180-6B54-43E9-92F8-1F4F314E6959}"/>
            </a:ext>
          </a:extLst>
        </xdr:cNvPr>
        <xdr:cNvSpPr txBox="1"/>
      </xdr:nvSpPr>
      <xdr:spPr>
        <a:xfrm>
          <a:off x="9064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12337</xdr:rowOff>
    </xdr:from>
    <xdr:to>
      <xdr:col>24</xdr:col>
      <xdr:colOff>114300</xdr:colOff>
      <xdr:row>103</xdr:row>
      <xdr:rowOff>113937</xdr:rowOff>
    </xdr:to>
    <xdr:sp macro="" textlink="">
      <xdr:nvSpPr>
        <xdr:cNvPr id="422" name="楕円 421">
          <a:extLst>
            <a:ext uri="{FF2B5EF4-FFF2-40B4-BE49-F238E27FC236}">
              <a16:creationId xmlns:a16="http://schemas.microsoft.com/office/drawing/2014/main" id="{82548D06-0384-4D18-8619-7959552DF023}"/>
            </a:ext>
          </a:extLst>
        </xdr:cNvPr>
        <xdr:cNvSpPr/>
      </xdr:nvSpPr>
      <xdr:spPr>
        <a:xfrm>
          <a:off x="4360862" y="16819199"/>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35214</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71C13B1B-F541-410D-85CB-5A2340C77815}"/>
            </a:ext>
          </a:extLst>
        </xdr:cNvPr>
        <xdr:cNvSpPr txBox="1"/>
      </xdr:nvSpPr>
      <xdr:spPr>
        <a:xfrm>
          <a:off x="4449762" y="1667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170724</xdr:rowOff>
    </xdr:from>
    <xdr:to>
      <xdr:col>20</xdr:col>
      <xdr:colOff>38100</xdr:colOff>
      <xdr:row>103</xdr:row>
      <xdr:rowOff>100874</xdr:rowOff>
    </xdr:to>
    <xdr:sp macro="" textlink="">
      <xdr:nvSpPr>
        <xdr:cNvPr id="424" name="楕円 423">
          <a:extLst>
            <a:ext uri="{FF2B5EF4-FFF2-40B4-BE49-F238E27FC236}">
              <a16:creationId xmlns:a16="http://schemas.microsoft.com/office/drawing/2014/main" id="{BFA44662-500B-47C6-B597-17D756A7F19E}"/>
            </a:ext>
          </a:extLst>
        </xdr:cNvPr>
        <xdr:cNvSpPr/>
      </xdr:nvSpPr>
      <xdr:spPr>
        <a:xfrm>
          <a:off x="3570287" y="16801374"/>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50074</xdr:rowOff>
    </xdr:from>
    <xdr:to>
      <xdr:col>24</xdr:col>
      <xdr:colOff>63500</xdr:colOff>
      <xdr:row>103</xdr:row>
      <xdr:rowOff>63137</xdr:rowOff>
    </xdr:to>
    <xdr:cxnSp macro="">
      <xdr:nvCxnSpPr>
        <xdr:cNvPr id="425" name="直線コネクタ 424">
          <a:extLst>
            <a:ext uri="{FF2B5EF4-FFF2-40B4-BE49-F238E27FC236}">
              <a16:creationId xmlns:a16="http://schemas.microsoft.com/office/drawing/2014/main" id="{B1382A71-B054-4383-8AB8-0183797FE146}"/>
            </a:ext>
          </a:extLst>
        </xdr:cNvPr>
        <xdr:cNvCxnSpPr/>
      </xdr:nvCxnSpPr>
      <xdr:spPr>
        <a:xfrm>
          <a:off x="3621087" y="16856936"/>
          <a:ext cx="7905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128270</xdr:rowOff>
    </xdr:from>
    <xdr:to>
      <xdr:col>15</xdr:col>
      <xdr:colOff>101600</xdr:colOff>
      <xdr:row>103</xdr:row>
      <xdr:rowOff>58420</xdr:rowOff>
    </xdr:to>
    <xdr:sp macro="" textlink="">
      <xdr:nvSpPr>
        <xdr:cNvPr id="426" name="楕円 425">
          <a:extLst>
            <a:ext uri="{FF2B5EF4-FFF2-40B4-BE49-F238E27FC236}">
              <a16:creationId xmlns:a16="http://schemas.microsoft.com/office/drawing/2014/main" id="{74F9BAD7-32C9-48A0-AC9D-4CC96EB8B3B7}"/>
            </a:ext>
          </a:extLst>
        </xdr:cNvPr>
        <xdr:cNvSpPr/>
      </xdr:nvSpPr>
      <xdr:spPr>
        <a:xfrm>
          <a:off x="2714625" y="16763682"/>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xdr:rowOff>
    </xdr:from>
    <xdr:to>
      <xdr:col>19</xdr:col>
      <xdr:colOff>177800</xdr:colOff>
      <xdr:row>103</xdr:row>
      <xdr:rowOff>50074</xdr:rowOff>
    </xdr:to>
    <xdr:cxnSp macro="">
      <xdr:nvCxnSpPr>
        <xdr:cNvPr id="427" name="直線コネクタ 426">
          <a:extLst>
            <a:ext uri="{FF2B5EF4-FFF2-40B4-BE49-F238E27FC236}">
              <a16:creationId xmlns:a16="http://schemas.microsoft.com/office/drawing/2014/main" id="{510488B7-5BBE-474F-B923-90204A6CAE1B}"/>
            </a:ext>
          </a:extLst>
        </xdr:cNvPr>
        <xdr:cNvCxnSpPr/>
      </xdr:nvCxnSpPr>
      <xdr:spPr>
        <a:xfrm>
          <a:off x="2770187" y="16809720"/>
          <a:ext cx="850900" cy="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118473</xdr:rowOff>
    </xdr:from>
    <xdr:to>
      <xdr:col>10</xdr:col>
      <xdr:colOff>165100</xdr:colOff>
      <xdr:row>104</xdr:row>
      <xdr:rowOff>48623</xdr:rowOff>
    </xdr:to>
    <xdr:sp macro="" textlink="">
      <xdr:nvSpPr>
        <xdr:cNvPr id="428" name="楕円 427">
          <a:extLst>
            <a:ext uri="{FF2B5EF4-FFF2-40B4-BE49-F238E27FC236}">
              <a16:creationId xmlns:a16="http://schemas.microsoft.com/office/drawing/2014/main" id="{AAEE21F5-0092-4293-A1CC-AFC5EFA1FDEE}"/>
            </a:ext>
          </a:extLst>
        </xdr:cNvPr>
        <xdr:cNvSpPr/>
      </xdr:nvSpPr>
      <xdr:spPr>
        <a:xfrm>
          <a:off x="1878012" y="16925335"/>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xdr:rowOff>
    </xdr:from>
    <xdr:to>
      <xdr:col>15</xdr:col>
      <xdr:colOff>50800</xdr:colOff>
      <xdr:row>103</xdr:row>
      <xdr:rowOff>169273</xdr:rowOff>
    </xdr:to>
    <xdr:cxnSp macro="">
      <xdr:nvCxnSpPr>
        <xdr:cNvPr id="429" name="直線コネクタ 428">
          <a:extLst>
            <a:ext uri="{FF2B5EF4-FFF2-40B4-BE49-F238E27FC236}">
              <a16:creationId xmlns:a16="http://schemas.microsoft.com/office/drawing/2014/main" id="{BC4E9F72-5ACA-4672-9A01-5EFA44085BA3}"/>
            </a:ext>
          </a:extLst>
        </xdr:cNvPr>
        <xdr:cNvCxnSpPr/>
      </xdr:nvCxnSpPr>
      <xdr:spPr>
        <a:xfrm flipV="1">
          <a:off x="1924050" y="16809720"/>
          <a:ext cx="846137"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159294</xdr:rowOff>
    </xdr:from>
    <xdr:to>
      <xdr:col>6</xdr:col>
      <xdr:colOff>38100</xdr:colOff>
      <xdr:row>104</xdr:row>
      <xdr:rowOff>89444</xdr:rowOff>
    </xdr:to>
    <xdr:sp macro="" textlink="">
      <xdr:nvSpPr>
        <xdr:cNvPr id="430" name="楕円 429">
          <a:extLst>
            <a:ext uri="{FF2B5EF4-FFF2-40B4-BE49-F238E27FC236}">
              <a16:creationId xmlns:a16="http://schemas.microsoft.com/office/drawing/2014/main" id="{F781C1E6-32B5-4163-B598-E9276543946E}"/>
            </a:ext>
          </a:extLst>
        </xdr:cNvPr>
        <xdr:cNvSpPr/>
      </xdr:nvSpPr>
      <xdr:spPr>
        <a:xfrm>
          <a:off x="1036637" y="16966156"/>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169273</xdr:rowOff>
    </xdr:from>
    <xdr:to>
      <xdr:col>10</xdr:col>
      <xdr:colOff>114300</xdr:colOff>
      <xdr:row>104</xdr:row>
      <xdr:rowOff>38644</xdr:rowOff>
    </xdr:to>
    <xdr:cxnSp macro="">
      <xdr:nvCxnSpPr>
        <xdr:cNvPr id="431" name="直線コネクタ 430">
          <a:extLst>
            <a:ext uri="{FF2B5EF4-FFF2-40B4-BE49-F238E27FC236}">
              <a16:creationId xmlns:a16="http://schemas.microsoft.com/office/drawing/2014/main" id="{21C26689-2556-4B77-AF65-8F189B1A0BBA}"/>
            </a:ext>
          </a:extLst>
        </xdr:cNvPr>
        <xdr:cNvCxnSpPr/>
      </xdr:nvCxnSpPr>
      <xdr:spPr>
        <a:xfrm flipV="1">
          <a:off x="1087437" y="16971373"/>
          <a:ext cx="836613"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39750</xdr:rowOff>
    </xdr:from>
    <xdr:ext cx="405111" cy="259045"/>
    <xdr:sp macro="" textlink="">
      <xdr:nvSpPr>
        <xdr:cNvPr id="432" name="n_1aveValue【港湾・漁港】&#10;有形固定資産減価償却率">
          <a:extLst>
            <a:ext uri="{FF2B5EF4-FFF2-40B4-BE49-F238E27FC236}">
              <a16:creationId xmlns:a16="http://schemas.microsoft.com/office/drawing/2014/main" id="{0959D265-866E-41A7-ABB4-C0561D6CFC31}"/>
            </a:ext>
          </a:extLst>
        </xdr:cNvPr>
        <xdr:cNvSpPr txBox="1"/>
      </xdr:nvSpPr>
      <xdr:spPr>
        <a:xfrm>
          <a:off x="3410594" y="17356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3" name="n_2aveValue【港湾・漁港】&#10;有形固定資産減価償却率">
          <a:extLst>
            <a:ext uri="{FF2B5EF4-FFF2-40B4-BE49-F238E27FC236}">
              <a16:creationId xmlns:a16="http://schemas.microsoft.com/office/drawing/2014/main" id="{E7EA4676-DF44-4666-BFA6-CFBDA17B3CD6}"/>
            </a:ext>
          </a:extLst>
        </xdr:cNvPr>
        <xdr:cNvSpPr txBox="1"/>
      </xdr:nvSpPr>
      <xdr:spPr>
        <a:xfrm>
          <a:off x="2572394"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4" name="n_3aveValue【港湾・漁港】&#10;有形固定資産減価償却率">
          <a:extLst>
            <a:ext uri="{FF2B5EF4-FFF2-40B4-BE49-F238E27FC236}">
              <a16:creationId xmlns:a16="http://schemas.microsoft.com/office/drawing/2014/main" id="{954E7EEE-016A-44B4-98C0-F44986DCED9E}"/>
            </a:ext>
          </a:extLst>
        </xdr:cNvPr>
        <xdr:cNvSpPr txBox="1"/>
      </xdr:nvSpPr>
      <xdr:spPr>
        <a:xfrm>
          <a:off x="1735781" y="17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435" name="n_4aveValue【港湾・漁港】&#10;有形固定資産減価償却率">
          <a:extLst>
            <a:ext uri="{FF2B5EF4-FFF2-40B4-BE49-F238E27FC236}">
              <a16:creationId xmlns:a16="http://schemas.microsoft.com/office/drawing/2014/main" id="{145F7082-C502-4A00-B6DE-327DB1CC33E8}"/>
            </a:ext>
          </a:extLst>
        </xdr:cNvPr>
        <xdr:cNvSpPr txBox="1"/>
      </xdr:nvSpPr>
      <xdr:spPr>
        <a:xfrm>
          <a:off x="894406" y="1725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117401</xdr:rowOff>
    </xdr:from>
    <xdr:ext cx="405111" cy="259045"/>
    <xdr:sp macro="" textlink="">
      <xdr:nvSpPr>
        <xdr:cNvPr id="436" name="n_1mainValue【港湾・漁港】&#10;有形固定資産減価償却率">
          <a:extLst>
            <a:ext uri="{FF2B5EF4-FFF2-40B4-BE49-F238E27FC236}">
              <a16:creationId xmlns:a16="http://schemas.microsoft.com/office/drawing/2014/main" id="{D3F265BE-47AC-4B34-9C6B-7E791EC83734}"/>
            </a:ext>
          </a:extLst>
        </xdr:cNvPr>
        <xdr:cNvSpPr txBox="1"/>
      </xdr:nvSpPr>
      <xdr:spPr>
        <a:xfrm>
          <a:off x="3410594" y="1658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74947</xdr:rowOff>
    </xdr:from>
    <xdr:ext cx="405111" cy="259045"/>
    <xdr:sp macro="" textlink="">
      <xdr:nvSpPr>
        <xdr:cNvPr id="437" name="n_2mainValue【港湾・漁港】&#10;有形固定資産減価償却率">
          <a:extLst>
            <a:ext uri="{FF2B5EF4-FFF2-40B4-BE49-F238E27FC236}">
              <a16:creationId xmlns:a16="http://schemas.microsoft.com/office/drawing/2014/main" id="{DDC0C076-ECE4-41A4-A721-28632D37837E}"/>
            </a:ext>
          </a:extLst>
        </xdr:cNvPr>
        <xdr:cNvSpPr txBox="1"/>
      </xdr:nvSpPr>
      <xdr:spPr>
        <a:xfrm>
          <a:off x="2572394" y="1653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65150</xdr:rowOff>
    </xdr:from>
    <xdr:ext cx="405111" cy="259045"/>
    <xdr:sp macro="" textlink="">
      <xdr:nvSpPr>
        <xdr:cNvPr id="438" name="n_3mainValue【港湾・漁港】&#10;有形固定資産減価償却率">
          <a:extLst>
            <a:ext uri="{FF2B5EF4-FFF2-40B4-BE49-F238E27FC236}">
              <a16:creationId xmlns:a16="http://schemas.microsoft.com/office/drawing/2014/main" id="{75F237E1-D9C8-41E4-B37E-504922B4B879}"/>
            </a:ext>
          </a:extLst>
        </xdr:cNvPr>
        <xdr:cNvSpPr txBox="1"/>
      </xdr:nvSpPr>
      <xdr:spPr>
        <a:xfrm>
          <a:off x="1735781" y="1669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39" name="n_4mainValue【港湾・漁港】&#10;有形固定資産減価償却率">
          <a:extLst>
            <a:ext uri="{FF2B5EF4-FFF2-40B4-BE49-F238E27FC236}">
              <a16:creationId xmlns:a16="http://schemas.microsoft.com/office/drawing/2014/main" id="{03B818BD-B759-45D6-A1D3-AEF5F3BF756B}"/>
            </a:ext>
          </a:extLst>
        </xdr:cNvPr>
        <xdr:cNvSpPr txBox="1"/>
      </xdr:nvSpPr>
      <xdr:spPr>
        <a:xfrm>
          <a:off x="894406" y="1673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63E8AC6A-ABC0-408E-8D51-186FE1B71B16}"/>
            </a:ext>
          </a:extLst>
        </xdr:cNvPr>
        <xdr:cNvSpPr/>
      </xdr:nvSpPr>
      <xdr:spPr>
        <a:xfrm>
          <a:off x="6284912" y="14763750"/>
          <a:ext cx="4486275"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E7A5E8AF-27DC-47F6-B180-67BC0F8B6C5B}"/>
            </a:ext>
          </a:extLst>
        </xdr:cNvPr>
        <xdr:cNvSpPr/>
      </xdr:nvSpPr>
      <xdr:spPr>
        <a:xfrm>
          <a:off x="640238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A3B00FAB-3C99-41A4-90E9-313EDE06B83D}"/>
            </a:ext>
          </a:extLst>
        </xdr:cNvPr>
        <xdr:cNvSpPr/>
      </xdr:nvSpPr>
      <xdr:spPr>
        <a:xfrm>
          <a:off x="640238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2A4208FB-0CD7-4B5A-9BB2-A209CCD4CAA9}"/>
            </a:ext>
          </a:extLst>
        </xdr:cNvPr>
        <xdr:cNvSpPr/>
      </xdr:nvSpPr>
      <xdr:spPr>
        <a:xfrm>
          <a:off x="73707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FF06E7EC-FB6C-44C6-9EEB-92E01E3960E7}"/>
            </a:ext>
          </a:extLst>
        </xdr:cNvPr>
        <xdr:cNvSpPr/>
      </xdr:nvSpPr>
      <xdr:spPr>
        <a:xfrm>
          <a:off x="73707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456AC409-0E14-49D0-B56E-7BCD97834334}"/>
            </a:ext>
          </a:extLst>
        </xdr:cNvPr>
        <xdr:cNvSpPr/>
      </xdr:nvSpPr>
      <xdr:spPr>
        <a:xfrm>
          <a:off x="845661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226A9CF5-7A1D-44A9-907B-5C37F4910C9A}"/>
            </a:ext>
          </a:extLst>
        </xdr:cNvPr>
        <xdr:cNvSpPr/>
      </xdr:nvSpPr>
      <xdr:spPr>
        <a:xfrm>
          <a:off x="845661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626B5A66-7391-43EE-AE3B-EB9F7CFDD2DB}"/>
            </a:ext>
          </a:extLst>
        </xdr:cNvPr>
        <xdr:cNvSpPr/>
      </xdr:nvSpPr>
      <xdr:spPr>
        <a:xfrm>
          <a:off x="6284912" y="1590675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69ED4019-FB10-4F8F-B936-FAA7A0A0F4AC}"/>
            </a:ext>
          </a:extLst>
        </xdr:cNvPr>
        <xdr:cNvSpPr txBox="1"/>
      </xdr:nvSpPr>
      <xdr:spPr>
        <a:xfrm>
          <a:off x="6246812"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E1973B62-9F96-433A-AFA7-668BB8B5A24B}"/>
            </a:ext>
          </a:extLst>
        </xdr:cNvPr>
        <xdr:cNvCxnSpPr/>
      </xdr:nvCxnSpPr>
      <xdr:spPr>
        <a:xfrm>
          <a:off x="6284912" y="18192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CE5C0D59-7C27-4A15-ABC8-21C42A780F05}"/>
            </a:ext>
          </a:extLst>
        </xdr:cNvPr>
        <xdr:cNvCxnSpPr/>
      </xdr:nvCxnSpPr>
      <xdr:spPr>
        <a:xfrm>
          <a:off x="6284912" y="177355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a:extLst>
            <a:ext uri="{FF2B5EF4-FFF2-40B4-BE49-F238E27FC236}">
              <a16:creationId xmlns:a16="http://schemas.microsoft.com/office/drawing/2014/main" id="{5C660950-7EE8-49D9-BF20-2E3EA36808AB}"/>
            </a:ext>
          </a:extLst>
        </xdr:cNvPr>
        <xdr:cNvSpPr txBox="1"/>
      </xdr:nvSpPr>
      <xdr:spPr>
        <a:xfrm>
          <a:off x="6040889" y="17593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DBC81CAB-31E5-42CA-80BE-26BB436F7AF2}"/>
            </a:ext>
          </a:extLst>
        </xdr:cNvPr>
        <xdr:cNvCxnSpPr/>
      </xdr:nvCxnSpPr>
      <xdr:spPr>
        <a:xfrm>
          <a:off x="6284912" y="172783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a:extLst>
            <a:ext uri="{FF2B5EF4-FFF2-40B4-BE49-F238E27FC236}">
              <a16:creationId xmlns:a16="http://schemas.microsoft.com/office/drawing/2014/main" id="{5690CD18-9D43-4C5F-A953-F691C301E2D6}"/>
            </a:ext>
          </a:extLst>
        </xdr:cNvPr>
        <xdr:cNvSpPr txBox="1"/>
      </xdr:nvSpPr>
      <xdr:spPr>
        <a:xfrm>
          <a:off x="5627915" y="17136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CB118D56-B4D7-4479-935A-2AFA3786EC62}"/>
            </a:ext>
          </a:extLst>
        </xdr:cNvPr>
        <xdr:cNvCxnSpPr/>
      </xdr:nvCxnSpPr>
      <xdr:spPr>
        <a:xfrm>
          <a:off x="6284912" y="168211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a:extLst>
            <a:ext uri="{FF2B5EF4-FFF2-40B4-BE49-F238E27FC236}">
              <a16:creationId xmlns:a16="http://schemas.microsoft.com/office/drawing/2014/main" id="{0738CA6B-254C-49E1-B35B-1CFA5E4E6CCD}"/>
            </a:ext>
          </a:extLst>
        </xdr:cNvPr>
        <xdr:cNvSpPr txBox="1"/>
      </xdr:nvSpPr>
      <xdr:spPr>
        <a:xfrm>
          <a:off x="5627915" y="16678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1C13A33A-5BDF-4FA9-A3E7-613C98935C5F}"/>
            </a:ext>
          </a:extLst>
        </xdr:cNvPr>
        <xdr:cNvCxnSpPr/>
      </xdr:nvCxnSpPr>
      <xdr:spPr>
        <a:xfrm>
          <a:off x="6284912" y="163639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a:extLst>
            <a:ext uri="{FF2B5EF4-FFF2-40B4-BE49-F238E27FC236}">
              <a16:creationId xmlns:a16="http://schemas.microsoft.com/office/drawing/2014/main" id="{A557A178-A766-43F3-AFF5-DB50BCAA16E3}"/>
            </a:ext>
          </a:extLst>
        </xdr:cNvPr>
        <xdr:cNvSpPr txBox="1"/>
      </xdr:nvSpPr>
      <xdr:spPr>
        <a:xfrm>
          <a:off x="5627915" y="16221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6191B746-8448-4ED0-8BBF-AFC562D0AF69}"/>
            </a:ext>
          </a:extLst>
        </xdr:cNvPr>
        <xdr:cNvCxnSpPr/>
      </xdr:nvCxnSpPr>
      <xdr:spPr>
        <a:xfrm>
          <a:off x="6284912" y="15906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id="{36674B2D-FFF4-47E0-8F5B-151A07DE27E5}"/>
            </a:ext>
          </a:extLst>
        </xdr:cNvPr>
        <xdr:cNvSpPr txBox="1"/>
      </xdr:nvSpPr>
      <xdr:spPr>
        <a:xfrm>
          <a:off x="5627915" y="1576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B59931B6-148A-4986-9B42-FD3EDC9C8CC3}"/>
            </a:ext>
          </a:extLst>
        </xdr:cNvPr>
        <xdr:cNvSpPr/>
      </xdr:nvSpPr>
      <xdr:spPr>
        <a:xfrm>
          <a:off x="6284912" y="1590675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61" name="直線コネクタ 460">
          <a:extLst>
            <a:ext uri="{FF2B5EF4-FFF2-40B4-BE49-F238E27FC236}">
              <a16:creationId xmlns:a16="http://schemas.microsoft.com/office/drawing/2014/main" id="{0CF973DD-16A8-4A28-95EF-533464FC61A7}"/>
            </a:ext>
          </a:extLst>
        </xdr:cNvPr>
        <xdr:cNvCxnSpPr/>
      </xdr:nvCxnSpPr>
      <xdr:spPr>
        <a:xfrm flipV="1">
          <a:off x="9952990" y="16400380"/>
          <a:ext cx="0" cy="1334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62" name="【港湾・漁港】&#10;一人当たり有形固定資産（償却資産）額最小値テキスト">
          <a:extLst>
            <a:ext uri="{FF2B5EF4-FFF2-40B4-BE49-F238E27FC236}">
              <a16:creationId xmlns:a16="http://schemas.microsoft.com/office/drawing/2014/main" id="{7B7E8DD7-0BFB-47C0-9CF5-B5F5BFE1A59B}"/>
            </a:ext>
          </a:extLst>
        </xdr:cNvPr>
        <xdr:cNvSpPr txBox="1"/>
      </xdr:nvSpPr>
      <xdr:spPr>
        <a:xfrm>
          <a:off x="9991725" y="1774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63" name="直線コネクタ 462">
          <a:extLst>
            <a:ext uri="{FF2B5EF4-FFF2-40B4-BE49-F238E27FC236}">
              <a16:creationId xmlns:a16="http://schemas.microsoft.com/office/drawing/2014/main" id="{1D4F9A97-FBBD-4FE8-B977-CE7F61AB22EB}"/>
            </a:ext>
          </a:extLst>
        </xdr:cNvPr>
        <xdr:cNvCxnSpPr/>
      </xdr:nvCxnSpPr>
      <xdr:spPr>
        <a:xfrm>
          <a:off x="9879012" y="1773457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64" name="【港湾・漁港】&#10;一人当たり有形固定資産（償却資産）額最大値テキスト">
          <a:extLst>
            <a:ext uri="{FF2B5EF4-FFF2-40B4-BE49-F238E27FC236}">
              <a16:creationId xmlns:a16="http://schemas.microsoft.com/office/drawing/2014/main" id="{9B991722-4F99-44BA-A176-3AF9D2F9D237}"/>
            </a:ext>
          </a:extLst>
        </xdr:cNvPr>
        <xdr:cNvSpPr txBox="1"/>
      </xdr:nvSpPr>
      <xdr:spPr>
        <a:xfrm>
          <a:off x="9991725" y="16175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65" name="直線コネクタ 464">
          <a:extLst>
            <a:ext uri="{FF2B5EF4-FFF2-40B4-BE49-F238E27FC236}">
              <a16:creationId xmlns:a16="http://schemas.microsoft.com/office/drawing/2014/main" id="{11BE151C-FDF6-46FA-B46D-CF8E3FA140C1}"/>
            </a:ext>
          </a:extLst>
        </xdr:cNvPr>
        <xdr:cNvCxnSpPr/>
      </xdr:nvCxnSpPr>
      <xdr:spPr>
        <a:xfrm>
          <a:off x="9879012" y="164003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157675</xdr:rowOff>
    </xdr:from>
    <xdr:ext cx="690189" cy="259045"/>
    <xdr:sp macro="" textlink="">
      <xdr:nvSpPr>
        <xdr:cNvPr id="466" name="【港湾・漁港】&#10;一人当たり有形固定資産（償却資産）額平均値テキスト">
          <a:extLst>
            <a:ext uri="{FF2B5EF4-FFF2-40B4-BE49-F238E27FC236}">
              <a16:creationId xmlns:a16="http://schemas.microsoft.com/office/drawing/2014/main" id="{3A619E77-05EF-4DD6-A506-16C8D3562EDB}"/>
            </a:ext>
          </a:extLst>
        </xdr:cNvPr>
        <xdr:cNvSpPr txBox="1"/>
      </xdr:nvSpPr>
      <xdr:spPr>
        <a:xfrm>
          <a:off x="9991725" y="1730743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67" name="フローチャート: 判断 466">
          <a:extLst>
            <a:ext uri="{FF2B5EF4-FFF2-40B4-BE49-F238E27FC236}">
              <a16:creationId xmlns:a16="http://schemas.microsoft.com/office/drawing/2014/main" id="{62739896-3ECB-4B0F-A9BF-09DD456648A6}"/>
            </a:ext>
          </a:extLst>
        </xdr:cNvPr>
        <xdr:cNvSpPr/>
      </xdr:nvSpPr>
      <xdr:spPr>
        <a:xfrm>
          <a:off x="9917112" y="1745124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68" name="フローチャート: 判断 467">
          <a:extLst>
            <a:ext uri="{FF2B5EF4-FFF2-40B4-BE49-F238E27FC236}">
              <a16:creationId xmlns:a16="http://schemas.microsoft.com/office/drawing/2014/main" id="{135E6162-0B5E-4C1F-A505-3F4C4EB9D416}"/>
            </a:ext>
          </a:extLst>
        </xdr:cNvPr>
        <xdr:cNvSpPr/>
      </xdr:nvSpPr>
      <xdr:spPr>
        <a:xfrm>
          <a:off x="9117012" y="17469117"/>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69" name="フローチャート: 判断 468">
          <a:extLst>
            <a:ext uri="{FF2B5EF4-FFF2-40B4-BE49-F238E27FC236}">
              <a16:creationId xmlns:a16="http://schemas.microsoft.com/office/drawing/2014/main" id="{3A2AA4E4-C7C0-4C9C-9424-3BB859519CFC}"/>
            </a:ext>
          </a:extLst>
        </xdr:cNvPr>
        <xdr:cNvSpPr/>
      </xdr:nvSpPr>
      <xdr:spPr>
        <a:xfrm>
          <a:off x="8275637" y="17486288"/>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70" name="フローチャート: 判断 469">
          <a:extLst>
            <a:ext uri="{FF2B5EF4-FFF2-40B4-BE49-F238E27FC236}">
              <a16:creationId xmlns:a16="http://schemas.microsoft.com/office/drawing/2014/main" id="{E5ACB090-6C62-4F26-991C-A001466F3319}"/>
            </a:ext>
          </a:extLst>
        </xdr:cNvPr>
        <xdr:cNvSpPr/>
      </xdr:nvSpPr>
      <xdr:spPr>
        <a:xfrm>
          <a:off x="7419975" y="17487253"/>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71" name="フローチャート: 判断 470">
          <a:extLst>
            <a:ext uri="{FF2B5EF4-FFF2-40B4-BE49-F238E27FC236}">
              <a16:creationId xmlns:a16="http://schemas.microsoft.com/office/drawing/2014/main" id="{2CEBF00E-5076-47DC-932C-C4C5C1B29DB7}"/>
            </a:ext>
          </a:extLst>
        </xdr:cNvPr>
        <xdr:cNvSpPr/>
      </xdr:nvSpPr>
      <xdr:spPr>
        <a:xfrm>
          <a:off x="6583362" y="174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2E471FD-DE27-404E-AF2F-5FB16AA7F773}"/>
            </a:ext>
          </a:extLst>
        </xdr:cNvPr>
        <xdr:cNvSpPr txBox="1"/>
      </xdr:nvSpPr>
      <xdr:spPr>
        <a:xfrm>
          <a:off x="9772650"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C4586D0-82D2-4F5D-AB5D-716D21BA81BC}"/>
            </a:ext>
          </a:extLst>
        </xdr:cNvPr>
        <xdr:cNvSpPr txBox="1"/>
      </xdr:nvSpPr>
      <xdr:spPr>
        <a:xfrm>
          <a:off x="89820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FE7DACF-4101-4447-A150-11D134572839}"/>
            </a:ext>
          </a:extLst>
        </xdr:cNvPr>
        <xdr:cNvSpPr txBox="1"/>
      </xdr:nvSpPr>
      <xdr:spPr>
        <a:xfrm>
          <a:off x="81454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94F1244-6947-4AE7-BED0-30FF91123A8B}"/>
            </a:ext>
          </a:extLst>
        </xdr:cNvPr>
        <xdr:cNvSpPr txBox="1"/>
      </xdr:nvSpPr>
      <xdr:spPr>
        <a:xfrm>
          <a:off x="72945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3425E14-2848-419D-9A61-AB3E7A6D65FA}"/>
            </a:ext>
          </a:extLst>
        </xdr:cNvPr>
        <xdr:cNvSpPr txBox="1"/>
      </xdr:nvSpPr>
      <xdr:spPr>
        <a:xfrm>
          <a:off x="644842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116824</xdr:rowOff>
    </xdr:from>
    <xdr:to>
      <xdr:col>55</xdr:col>
      <xdr:colOff>50800</xdr:colOff>
      <xdr:row>108</xdr:row>
      <xdr:rowOff>46974</xdr:rowOff>
    </xdr:to>
    <xdr:sp macro="" textlink="">
      <xdr:nvSpPr>
        <xdr:cNvPr id="477" name="楕円 476">
          <a:extLst>
            <a:ext uri="{FF2B5EF4-FFF2-40B4-BE49-F238E27FC236}">
              <a16:creationId xmlns:a16="http://schemas.microsoft.com/office/drawing/2014/main" id="{79E3E075-D1A5-40A0-ABB9-927BDF390C35}"/>
            </a:ext>
          </a:extLst>
        </xdr:cNvPr>
        <xdr:cNvSpPr/>
      </xdr:nvSpPr>
      <xdr:spPr>
        <a:xfrm>
          <a:off x="9917112" y="17609486"/>
          <a:ext cx="92075"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31751</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id="{368FA57A-0D30-4E5A-8267-C27AB2643148}"/>
            </a:ext>
          </a:extLst>
        </xdr:cNvPr>
        <xdr:cNvSpPr txBox="1"/>
      </xdr:nvSpPr>
      <xdr:spPr>
        <a:xfrm>
          <a:off x="9991725" y="1752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120698</xdr:rowOff>
    </xdr:from>
    <xdr:to>
      <xdr:col>50</xdr:col>
      <xdr:colOff>165100</xdr:colOff>
      <xdr:row>108</xdr:row>
      <xdr:rowOff>50848</xdr:rowOff>
    </xdr:to>
    <xdr:sp macro="" textlink="">
      <xdr:nvSpPr>
        <xdr:cNvPr id="479" name="楕円 478">
          <a:extLst>
            <a:ext uri="{FF2B5EF4-FFF2-40B4-BE49-F238E27FC236}">
              <a16:creationId xmlns:a16="http://schemas.microsoft.com/office/drawing/2014/main" id="{005B5F3E-266C-4E1D-B3D8-0E164EA6F629}"/>
            </a:ext>
          </a:extLst>
        </xdr:cNvPr>
        <xdr:cNvSpPr/>
      </xdr:nvSpPr>
      <xdr:spPr>
        <a:xfrm>
          <a:off x="9117012" y="176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167624</xdr:rowOff>
    </xdr:from>
    <xdr:to>
      <xdr:col>55</xdr:col>
      <xdr:colOff>0</xdr:colOff>
      <xdr:row>108</xdr:row>
      <xdr:rowOff>48</xdr:rowOff>
    </xdr:to>
    <xdr:cxnSp macro="">
      <xdr:nvCxnSpPr>
        <xdr:cNvPr id="480" name="直線コネクタ 479">
          <a:extLst>
            <a:ext uri="{FF2B5EF4-FFF2-40B4-BE49-F238E27FC236}">
              <a16:creationId xmlns:a16="http://schemas.microsoft.com/office/drawing/2014/main" id="{4667A5E3-A18C-418C-AA92-D610DA61EEA4}"/>
            </a:ext>
          </a:extLst>
        </xdr:cNvPr>
        <xdr:cNvCxnSpPr/>
      </xdr:nvCxnSpPr>
      <xdr:spPr>
        <a:xfrm flipV="1">
          <a:off x="9163050" y="1766028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121110</xdr:rowOff>
    </xdr:from>
    <xdr:to>
      <xdr:col>46</xdr:col>
      <xdr:colOff>38100</xdr:colOff>
      <xdr:row>108</xdr:row>
      <xdr:rowOff>51260</xdr:rowOff>
    </xdr:to>
    <xdr:sp macro="" textlink="">
      <xdr:nvSpPr>
        <xdr:cNvPr id="481" name="楕円 480">
          <a:extLst>
            <a:ext uri="{FF2B5EF4-FFF2-40B4-BE49-F238E27FC236}">
              <a16:creationId xmlns:a16="http://schemas.microsoft.com/office/drawing/2014/main" id="{AEA1BAB6-0CE3-4B70-8277-3B7EA071D484}"/>
            </a:ext>
          </a:extLst>
        </xdr:cNvPr>
        <xdr:cNvSpPr/>
      </xdr:nvSpPr>
      <xdr:spPr>
        <a:xfrm>
          <a:off x="8275637" y="17613772"/>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48</xdr:rowOff>
    </xdr:from>
    <xdr:to>
      <xdr:col>50</xdr:col>
      <xdr:colOff>114300</xdr:colOff>
      <xdr:row>108</xdr:row>
      <xdr:rowOff>460</xdr:rowOff>
    </xdr:to>
    <xdr:cxnSp macro="">
      <xdr:nvCxnSpPr>
        <xdr:cNvPr id="482" name="直線コネクタ 481">
          <a:extLst>
            <a:ext uri="{FF2B5EF4-FFF2-40B4-BE49-F238E27FC236}">
              <a16:creationId xmlns:a16="http://schemas.microsoft.com/office/drawing/2014/main" id="{A8CA867B-41D5-401C-9A5C-7DF890F79166}"/>
            </a:ext>
          </a:extLst>
        </xdr:cNvPr>
        <xdr:cNvCxnSpPr/>
      </xdr:nvCxnSpPr>
      <xdr:spPr>
        <a:xfrm flipV="1">
          <a:off x="8326437" y="17659398"/>
          <a:ext cx="836613"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136675</xdr:rowOff>
    </xdr:from>
    <xdr:to>
      <xdr:col>41</xdr:col>
      <xdr:colOff>101600</xdr:colOff>
      <xdr:row>108</xdr:row>
      <xdr:rowOff>66825</xdr:rowOff>
    </xdr:to>
    <xdr:sp macro="" textlink="">
      <xdr:nvSpPr>
        <xdr:cNvPr id="483" name="楕円 482">
          <a:extLst>
            <a:ext uri="{FF2B5EF4-FFF2-40B4-BE49-F238E27FC236}">
              <a16:creationId xmlns:a16="http://schemas.microsoft.com/office/drawing/2014/main" id="{CB39B894-E4A9-4259-AC6B-696B10DAE434}"/>
            </a:ext>
          </a:extLst>
        </xdr:cNvPr>
        <xdr:cNvSpPr/>
      </xdr:nvSpPr>
      <xdr:spPr>
        <a:xfrm>
          <a:off x="7419975" y="17629337"/>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460</xdr:rowOff>
    </xdr:from>
    <xdr:to>
      <xdr:col>45</xdr:col>
      <xdr:colOff>177800</xdr:colOff>
      <xdr:row>108</xdr:row>
      <xdr:rowOff>16025</xdr:rowOff>
    </xdr:to>
    <xdr:cxnSp macro="">
      <xdr:nvCxnSpPr>
        <xdr:cNvPr id="484" name="直線コネクタ 483">
          <a:extLst>
            <a:ext uri="{FF2B5EF4-FFF2-40B4-BE49-F238E27FC236}">
              <a16:creationId xmlns:a16="http://schemas.microsoft.com/office/drawing/2014/main" id="{DD9C775E-1775-47C2-AE1E-8D9B8F031F45}"/>
            </a:ext>
          </a:extLst>
        </xdr:cNvPr>
        <xdr:cNvCxnSpPr/>
      </xdr:nvCxnSpPr>
      <xdr:spPr>
        <a:xfrm flipV="1">
          <a:off x="7475537" y="17659810"/>
          <a:ext cx="8509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142922</xdr:rowOff>
    </xdr:from>
    <xdr:to>
      <xdr:col>36</xdr:col>
      <xdr:colOff>165100</xdr:colOff>
      <xdr:row>108</xdr:row>
      <xdr:rowOff>73072</xdr:rowOff>
    </xdr:to>
    <xdr:sp macro="" textlink="">
      <xdr:nvSpPr>
        <xdr:cNvPr id="485" name="楕円 484">
          <a:extLst>
            <a:ext uri="{FF2B5EF4-FFF2-40B4-BE49-F238E27FC236}">
              <a16:creationId xmlns:a16="http://schemas.microsoft.com/office/drawing/2014/main" id="{62291A0B-F875-49D4-B448-1E908A7A974F}"/>
            </a:ext>
          </a:extLst>
        </xdr:cNvPr>
        <xdr:cNvSpPr/>
      </xdr:nvSpPr>
      <xdr:spPr>
        <a:xfrm>
          <a:off x="6583362" y="17630822"/>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16025</xdr:rowOff>
    </xdr:from>
    <xdr:to>
      <xdr:col>41</xdr:col>
      <xdr:colOff>50800</xdr:colOff>
      <xdr:row>108</xdr:row>
      <xdr:rowOff>22272</xdr:rowOff>
    </xdr:to>
    <xdr:cxnSp macro="">
      <xdr:nvCxnSpPr>
        <xdr:cNvPr id="486" name="直線コネクタ 485">
          <a:extLst>
            <a:ext uri="{FF2B5EF4-FFF2-40B4-BE49-F238E27FC236}">
              <a16:creationId xmlns:a16="http://schemas.microsoft.com/office/drawing/2014/main" id="{BF2D4714-CF6D-4C24-A5AF-0BF657A7A031}"/>
            </a:ext>
          </a:extLst>
        </xdr:cNvPr>
        <xdr:cNvCxnSpPr/>
      </xdr:nvCxnSpPr>
      <xdr:spPr>
        <a:xfrm flipV="1">
          <a:off x="6629400" y="17680137"/>
          <a:ext cx="846137"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99344</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E94D295A-DA3E-410E-B177-AA320963045A}"/>
            </a:ext>
          </a:extLst>
        </xdr:cNvPr>
        <xdr:cNvSpPr txBox="1"/>
      </xdr:nvSpPr>
      <xdr:spPr>
        <a:xfrm>
          <a:off x="8869895" y="1724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116515</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id="{A2786BDC-4A69-44F0-9ABA-4D2C8BD796D1}"/>
            </a:ext>
          </a:extLst>
        </xdr:cNvPr>
        <xdr:cNvSpPr txBox="1"/>
      </xdr:nvSpPr>
      <xdr:spPr>
        <a:xfrm>
          <a:off x="8031695" y="1726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112718</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FB24E3A3-C3B6-4027-B6B2-15EC6AF10C79}"/>
            </a:ext>
          </a:extLst>
        </xdr:cNvPr>
        <xdr:cNvSpPr txBox="1"/>
      </xdr:nvSpPr>
      <xdr:spPr>
        <a:xfrm>
          <a:off x="7190320" y="1725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96294</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id="{3B3099CD-9ABB-48EB-B192-493E00124D76}"/>
            </a:ext>
          </a:extLst>
        </xdr:cNvPr>
        <xdr:cNvSpPr txBox="1"/>
      </xdr:nvSpPr>
      <xdr:spPr>
        <a:xfrm>
          <a:off x="6344182" y="1724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41975</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D2BFA05E-A99C-4FFC-855D-6A6AC6FDAD18}"/>
            </a:ext>
          </a:extLst>
        </xdr:cNvPr>
        <xdr:cNvSpPr txBox="1"/>
      </xdr:nvSpPr>
      <xdr:spPr>
        <a:xfrm>
          <a:off x="8869895" y="1770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42387</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D8AB904A-69A5-4F42-95C5-8DE9CA9DF71E}"/>
            </a:ext>
          </a:extLst>
        </xdr:cNvPr>
        <xdr:cNvSpPr txBox="1"/>
      </xdr:nvSpPr>
      <xdr:spPr>
        <a:xfrm>
          <a:off x="8031695" y="1770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57952</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8CD72713-E44D-4241-AAE2-329A390C0BD3}"/>
            </a:ext>
          </a:extLst>
        </xdr:cNvPr>
        <xdr:cNvSpPr txBox="1"/>
      </xdr:nvSpPr>
      <xdr:spPr>
        <a:xfrm>
          <a:off x="7190320" y="1771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64199</xdr:rowOff>
    </xdr:from>
    <xdr:ext cx="599010" cy="259045"/>
    <xdr:sp macro="" textlink="">
      <xdr:nvSpPr>
        <xdr:cNvPr id="494" name="n_4mainValue【港湾・漁港】&#10;一人当たり有形固定資産（償却資産）額">
          <a:extLst>
            <a:ext uri="{FF2B5EF4-FFF2-40B4-BE49-F238E27FC236}">
              <a16:creationId xmlns:a16="http://schemas.microsoft.com/office/drawing/2014/main" id="{19C295C0-FCEB-4329-AD73-D80A58810B8A}"/>
            </a:ext>
          </a:extLst>
        </xdr:cNvPr>
        <xdr:cNvSpPr txBox="1"/>
      </xdr:nvSpPr>
      <xdr:spPr>
        <a:xfrm>
          <a:off x="6344182" y="1772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189A3177-876B-4893-B5F6-A8BF3A2D6B18}"/>
            </a:ext>
          </a:extLst>
        </xdr:cNvPr>
        <xdr:cNvSpPr/>
      </xdr:nvSpPr>
      <xdr:spPr>
        <a:xfrm>
          <a:off x="11831637" y="39719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CBCF68BC-4214-46CC-8445-F6C8762ED953}"/>
            </a:ext>
          </a:extLst>
        </xdr:cNvPr>
        <xdr:cNvSpPr/>
      </xdr:nvSpPr>
      <xdr:spPr>
        <a:xfrm>
          <a:off x="119443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B9E3FD0A-BC2A-4A4B-90C7-2E3608722D90}"/>
            </a:ext>
          </a:extLst>
        </xdr:cNvPr>
        <xdr:cNvSpPr/>
      </xdr:nvSpPr>
      <xdr:spPr>
        <a:xfrm>
          <a:off x="119443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69FD7DA5-3A3E-4218-BFED-14B2436DF3AA}"/>
            </a:ext>
          </a:extLst>
        </xdr:cNvPr>
        <xdr:cNvSpPr/>
      </xdr:nvSpPr>
      <xdr:spPr>
        <a:xfrm>
          <a:off x="1291748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63505EE4-5952-46B1-956E-02CA0AEA8854}"/>
            </a:ext>
          </a:extLst>
        </xdr:cNvPr>
        <xdr:cNvSpPr/>
      </xdr:nvSpPr>
      <xdr:spPr>
        <a:xfrm>
          <a:off x="1291748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4EA16556-452D-445E-BC0B-309B0222851C}"/>
            </a:ext>
          </a:extLst>
        </xdr:cNvPr>
        <xdr:cNvSpPr/>
      </xdr:nvSpPr>
      <xdr:spPr>
        <a:xfrm>
          <a:off x="1400333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B7AF8ED-B15F-47F9-B14C-6BEEAE75333E}"/>
            </a:ext>
          </a:extLst>
        </xdr:cNvPr>
        <xdr:cNvSpPr/>
      </xdr:nvSpPr>
      <xdr:spPr>
        <a:xfrm>
          <a:off x="1400333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EA5AD656-06B4-4554-B28A-1217EA3793C9}"/>
            </a:ext>
          </a:extLst>
        </xdr:cNvPr>
        <xdr:cNvSpPr/>
      </xdr:nvSpPr>
      <xdr:spPr>
        <a:xfrm>
          <a:off x="11831637" y="50482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2EFEAB00-6B43-4953-8177-791495B34189}"/>
            </a:ext>
          </a:extLst>
        </xdr:cNvPr>
        <xdr:cNvSpPr txBox="1"/>
      </xdr:nvSpPr>
      <xdr:spPr>
        <a:xfrm>
          <a:off x="11793537"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F80CA480-DDCF-4A23-A072-FF48CC9B789B}"/>
            </a:ext>
          </a:extLst>
        </xdr:cNvPr>
        <xdr:cNvCxnSpPr/>
      </xdr:nvCxnSpPr>
      <xdr:spPr>
        <a:xfrm>
          <a:off x="11831637"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D4D5FDDD-C237-4432-9E4D-094440392ED1}"/>
            </a:ext>
          </a:extLst>
        </xdr:cNvPr>
        <xdr:cNvSpPr txBox="1"/>
      </xdr:nvSpPr>
      <xdr:spPr>
        <a:xfrm>
          <a:off x="11393033"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141D6118-5E23-4C8F-BD77-C93A20053D0A}"/>
            </a:ext>
          </a:extLst>
        </xdr:cNvPr>
        <xdr:cNvCxnSpPr/>
      </xdr:nvCxnSpPr>
      <xdr:spPr>
        <a:xfrm>
          <a:off x="11831637" y="69076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FBA78600-B44E-44A9-A63B-A2D6FAAF1DB1}"/>
            </a:ext>
          </a:extLst>
        </xdr:cNvPr>
        <xdr:cNvSpPr txBox="1"/>
      </xdr:nvSpPr>
      <xdr:spPr>
        <a:xfrm>
          <a:off x="11393033"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B06BC059-324D-4E9B-A32C-C8FBB807AAA2}"/>
            </a:ext>
          </a:extLst>
        </xdr:cNvPr>
        <xdr:cNvCxnSpPr/>
      </xdr:nvCxnSpPr>
      <xdr:spPr>
        <a:xfrm>
          <a:off x="11831637" y="660014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82BA7281-2B38-4532-971C-2AACFE231F84}"/>
            </a:ext>
          </a:extLst>
        </xdr:cNvPr>
        <xdr:cNvSpPr txBox="1"/>
      </xdr:nvSpPr>
      <xdr:spPr>
        <a:xfrm>
          <a:off x="11447628" y="64674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F2B85894-32C9-4986-9BEC-F3227BBB140D}"/>
            </a:ext>
          </a:extLst>
        </xdr:cNvPr>
        <xdr:cNvCxnSpPr/>
      </xdr:nvCxnSpPr>
      <xdr:spPr>
        <a:xfrm>
          <a:off x="11831637" y="628786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D96DE5B8-E904-4B24-A7F4-5BA402083039}"/>
            </a:ext>
          </a:extLst>
        </xdr:cNvPr>
        <xdr:cNvSpPr txBox="1"/>
      </xdr:nvSpPr>
      <xdr:spPr>
        <a:xfrm>
          <a:off x="11447628"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EB873DA9-C570-4FEE-A291-D18D93455F47}"/>
            </a:ext>
          </a:extLst>
        </xdr:cNvPr>
        <xdr:cNvCxnSpPr/>
      </xdr:nvCxnSpPr>
      <xdr:spPr>
        <a:xfrm>
          <a:off x="11831637" y="598033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9C069C68-27F8-474A-B1F3-89DB1AD95680}"/>
            </a:ext>
          </a:extLst>
        </xdr:cNvPr>
        <xdr:cNvSpPr txBox="1"/>
      </xdr:nvSpPr>
      <xdr:spPr>
        <a:xfrm>
          <a:off x="11447628"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3217A56D-B3F7-4D50-823F-03C7DE2495C6}"/>
            </a:ext>
          </a:extLst>
        </xdr:cNvPr>
        <xdr:cNvCxnSpPr/>
      </xdr:nvCxnSpPr>
      <xdr:spPr>
        <a:xfrm>
          <a:off x="11831637" y="567758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C951E89-FC9D-4C12-A13A-34B5285317D2}"/>
            </a:ext>
          </a:extLst>
        </xdr:cNvPr>
        <xdr:cNvSpPr txBox="1"/>
      </xdr:nvSpPr>
      <xdr:spPr>
        <a:xfrm>
          <a:off x="11447628" y="55353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36EE8F5F-3D78-4EF2-85B4-78A9DC5602CF}"/>
            </a:ext>
          </a:extLst>
        </xdr:cNvPr>
        <xdr:cNvCxnSpPr/>
      </xdr:nvCxnSpPr>
      <xdr:spPr>
        <a:xfrm>
          <a:off x="11831637" y="536053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2AC9D18A-EB86-4AE4-87EC-39D2D2349B8D}"/>
            </a:ext>
          </a:extLst>
        </xdr:cNvPr>
        <xdr:cNvSpPr txBox="1"/>
      </xdr:nvSpPr>
      <xdr:spPr>
        <a:xfrm>
          <a:off x="11506986" y="522783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DCB384BA-F972-46DF-AFA4-796FDA89A7BE}"/>
            </a:ext>
          </a:extLst>
        </xdr:cNvPr>
        <xdr:cNvCxnSpPr/>
      </xdr:nvCxnSpPr>
      <xdr:spPr>
        <a:xfrm>
          <a:off x="11831637"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F15E552B-6DCE-441B-9754-A69F8239A174}"/>
            </a:ext>
          </a:extLst>
        </xdr:cNvPr>
        <xdr:cNvSpPr/>
      </xdr:nvSpPr>
      <xdr:spPr>
        <a:xfrm>
          <a:off x="11831637" y="50482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id="{03682114-07CE-4EAA-9517-83B501450C46}"/>
            </a:ext>
          </a:extLst>
        </xdr:cNvPr>
        <xdr:cNvCxnSpPr/>
      </xdr:nvCxnSpPr>
      <xdr:spPr>
        <a:xfrm flipV="1">
          <a:off x="15514001" y="5486263"/>
          <a:ext cx="0" cy="142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DD1205B3-82C5-46CC-AD8E-5655DD503999}"/>
            </a:ext>
          </a:extLst>
        </xdr:cNvPr>
        <xdr:cNvSpPr txBox="1"/>
      </xdr:nvSpPr>
      <xdr:spPr>
        <a:xfrm>
          <a:off x="15552737" y="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id="{9437A374-EB4B-42C8-822F-45204794EA3B}"/>
            </a:ext>
          </a:extLst>
        </xdr:cNvPr>
        <xdr:cNvCxnSpPr/>
      </xdr:nvCxnSpPr>
      <xdr:spPr>
        <a:xfrm>
          <a:off x="15420975" y="6907665"/>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F7EB3A20-C563-4211-9C11-44FF7D086AAF}"/>
            </a:ext>
          </a:extLst>
        </xdr:cNvPr>
        <xdr:cNvSpPr txBox="1"/>
      </xdr:nvSpPr>
      <xdr:spPr>
        <a:xfrm>
          <a:off x="15552737" y="5266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24" name="直線コネクタ 523">
          <a:extLst>
            <a:ext uri="{FF2B5EF4-FFF2-40B4-BE49-F238E27FC236}">
              <a16:creationId xmlns:a16="http://schemas.microsoft.com/office/drawing/2014/main" id="{D51DCC95-31E3-4BD1-B260-481C4683757E}"/>
            </a:ext>
          </a:extLst>
        </xdr:cNvPr>
        <xdr:cNvCxnSpPr/>
      </xdr:nvCxnSpPr>
      <xdr:spPr>
        <a:xfrm>
          <a:off x="15420975" y="5486263"/>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28320</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28ADE614-1B07-4AEC-9775-E5B38B31C574}"/>
            </a:ext>
          </a:extLst>
        </xdr:cNvPr>
        <xdr:cNvSpPr txBox="1"/>
      </xdr:nvSpPr>
      <xdr:spPr>
        <a:xfrm>
          <a:off x="15552737" y="60290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526" name="フローチャート: 判断 525">
          <a:extLst>
            <a:ext uri="{FF2B5EF4-FFF2-40B4-BE49-F238E27FC236}">
              <a16:creationId xmlns:a16="http://schemas.microsoft.com/office/drawing/2014/main" id="{8041AB2F-D8DF-47FA-B770-700AB59F5EA4}"/>
            </a:ext>
          </a:extLst>
        </xdr:cNvPr>
        <xdr:cNvSpPr/>
      </xdr:nvSpPr>
      <xdr:spPr>
        <a:xfrm>
          <a:off x="15459075" y="6050643"/>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527" name="フローチャート: 判断 526">
          <a:extLst>
            <a:ext uri="{FF2B5EF4-FFF2-40B4-BE49-F238E27FC236}">
              <a16:creationId xmlns:a16="http://schemas.microsoft.com/office/drawing/2014/main" id="{B7BC61C2-177D-4A47-B75D-A181B1A67B3D}"/>
            </a:ext>
          </a:extLst>
        </xdr:cNvPr>
        <xdr:cNvSpPr/>
      </xdr:nvSpPr>
      <xdr:spPr>
        <a:xfrm>
          <a:off x="14658975" y="6037443"/>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528" name="フローチャート: 判断 527">
          <a:extLst>
            <a:ext uri="{FF2B5EF4-FFF2-40B4-BE49-F238E27FC236}">
              <a16:creationId xmlns:a16="http://schemas.microsoft.com/office/drawing/2014/main" id="{B301CA05-FEB6-4CBA-9EFF-8A94D140B34D}"/>
            </a:ext>
          </a:extLst>
        </xdr:cNvPr>
        <xdr:cNvSpPr/>
      </xdr:nvSpPr>
      <xdr:spPr>
        <a:xfrm>
          <a:off x="13822362" y="6094593"/>
          <a:ext cx="101600"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529" name="フローチャート: 判断 528">
          <a:extLst>
            <a:ext uri="{FF2B5EF4-FFF2-40B4-BE49-F238E27FC236}">
              <a16:creationId xmlns:a16="http://schemas.microsoft.com/office/drawing/2014/main" id="{2E1702C6-65F3-4D18-B159-CCECF2A54A95}"/>
            </a:ext>
          </a:extLst>
        </xdr:cNvPr>
        <xdr:cNvSpPr/>
      </xdr:nvSpPr>
      <xdr:spPr>
        <a:xfrm>
          <a:off x="12980987" y="6084933"/>
          <a:ext cx="87313" cy="968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530" name="フローチャート: 判断 529">
          <a:extLst>
            <a:ext uri="{FF2B5EF4-FFF2-40B4-BE49-F238E27FC236}">
              <a16:creationId xmlns:a16="http://schemas.microsoft.com/office/drawing/2014/main" id="{7ACFD399-0707-4A6F-9324-973634778506}"/>
            </a:ext>
          </a:extLst>
        </xdr:cNvPr>
        <xdr:cNvSpPr/>
      </xdr:nvSpPr>
      <xdr:spPr>
        <a:xfrm>
          <a:off x="12125325" y="6114324"/>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0B98AB4-BC4D-4ACB-BFC5-99A489EE8BEF}"/>
            </a:ext>
          </a:extLst>
        </xdr:cNvPr>
        <xdr:cNvSpPr txBox="1"/>
      </xdr:nvSpPr>
      <xdr:spPr>
        <a:xfrm>
          <a:off x="153336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F872873-A96E-4D10-A9B3-81B83768D9A1}"/>
            </a:ext>
          </a:extLst>
        </xdr:cNvPr>
        <xdr:cNvSpPr txBox="1"/>
      </xdr:nvSpPr>
      <xdr:spPr>
        <a:xfrm>
          <a:off x="145335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26CE08B2-55E9-4D10-AF7A-9466D18AB01C}"/>
            </a:ext>
          </a:extLst>
        </xdr:cNvPr>
        <xdr:cNvSpPr txBox="1"/>
      </xdr:nvSpPr>
      <xdr:spPr>
        <a:xfrm>
          <a:off x="1368742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E3F8FD9-2304-450C-867B-7394BCA4007F}"/>
            </a:ext>
          </a:extLst>
        </xdr:cNvPr>
        <xdr:cNvSpPr txBox="1"/>
      </xdr:nvSpPr>
      <xdr:spPr>
        <a:xfrm>
          <a:off x="128508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5EA6DC9D-4C67-485D-94CC-347A90A2FB9B}"/>
            </a:ext>
          </a:extLst>
        </xdr:cNvPr>
        <xdr:cNvSpPr txBox="1"/>
      </xdr:nvSpPr>
      <xdr:spPr>
        <a:xfrm>
          <a:off x="119999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82550</xdr:rowOff>
    </xdr:from>
    <xdr:to>
      <xdr:col>85</xdr:col>
      <xdr:colOff>177800</xdr:colOff>
      <xdr:row>34</xdr:row>
      <xdr:rowOff>12700</xdr:rowOff>
    </xdr:to>
    <xdr:sp macro="" textlink="">
      <xdr:nvSpPr>
        <xdr:cNvPr id="536" name="楕円 535">
          <a:extLst>
            <a:ext uri="{FF2B5EF4-FFF2-40B4-BE49-F238E27FC236}">
              <a16:creationId xmlns:a16="http://schemas.microsoft.com/office/drawing/2014/main" id="{B200D278-30CE-48EE-A5CF-FE59AD56A712}"/>
            </a:ext>
          </a:extLst>
        </xdr:cNvPr>
        <xdr:cNvSpPr/>
      </xdr:nvSpPr>
      <xdr:spPr>
        <a:xfrm>
          <a:off x="15459075" y="5440362"/>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30678</xdr:rowOff>
    </xdr:from>
    <xdr:ext cx="340478" cy="259045"/>
    <xdr:sp macro="" textlink="">
      <xdr:nvSpPr>
        <xdr:cNvPr id="537" name="【認定こども園・幼稚園・保育所】&#10;有形固定資産減価償却率該当値テキスト">
          <a:extLst>
            <a:ext uri="{FF2B5EF4-FFF2-40B4-BE49-F238E27FC236}">
              <a16:creationId xmlns:a16="http://schemas.microsoft.com/office/drawing/2014/main" id="{CCF8DCD7-139F-4426-8D42-B795015AE59A}"/>
            </a:ext>
          </a:extLst>
        </xdr:cNvPr>
        <xdr:cNvSpPr txBox="1"/>
      </xdr:nvSpPr>
      <xdr:spPr>
        <a:xfrm>
          <a:off x="15552737" y="5383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20501</xdr:rowOff>
    </xdr:from>
    <xdr:to>
      <xdr:col>81</xdr:col>
      <xdr:colOff>101600</xdr:colOff>
      <xdr:row>33</xdr:row>
      <xdr:rowOff>122101</xdr:rowOff>
    </xdr:to>
    <xdr:sp macro="" textlink="">
      <xdr:nvSpPr>
        <xdr:cNvPr id="538" name="楕円 537">
          <a:extLst>
            <a:ext uri="{FF2B5EF4-FFF2-40B4-BE49-F238E27FC236}">
              <a16:creationId xmlns:a16="http://schemas.microsoft.com/office/drawing/2014/main" id="{BF9CB78E-190B-4427-9410-816FB4BEF1A1}"/>
            </a:ext>
          </a:extLst>
        </xdr:cNvPr>
        <xdr:cNvSpPr/>
      </xdr:nvSpPr>
      <xdr:spPr>
        <a:xfrm>
          <a:off x="14658975" y="5373551"/>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71301</xdr:rowOff>
    </xdr:from>
    <xdr:to>
      <xdr:col>85</xdr:col>
      <xdr:colOff>127000</xdr:colOff>
      <xdr:row>33</xdr:row>
      <xdr:rowOff>133350</xdr:rowOff>
    </xdr:to>
    <xdr:cxnSp macro="">
      <xdr:nvCxnSpPr>
        <xdr:cNvPr id="539" name="直線コネクタ 538">
          <a:extLst>
            <a:ext uri="{FF2B5EF4-FFF2-40B4-BE49-F238E27FC236}">
              <a16:creationId xmlns:a16="http://schemas.microsoft.com/office/drawing/2014/main" id="{2157768A-31EC-43B2-BDA6-F40154AB455F}"/>
            </a:ext>
          </a:extLst>
        </xdr:cNvPr>
        <xdr:cNvCxnSpPr/>
      </xdr:nvCxnSpPr>
      <xdr:spPr>
        <a:xfrm>
          <a:off x="14714537" y="5429113"/>
          <a:ext cx="8001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116840</xdr:rowOff>
    </xdr:from>
    <xdr:to>
      <xdr:col>76</xdr:col>
      <xdr:colOff>165100</xdr:colOff>
      <xdr:row>36</xdr:row>
      <xdr:rowOff>46990</xdr:rowOff>
    </xdr:to>
    <xdr:sp macro="" textlink="">
      <xdr:nvSpPr>
        <xdr:cNvPr id="540" name="楕円 539">
          <a:extLst>
            <a:ext uri="{FF2B5EF4-FFF2-40B4-BE49-F238E27FC236}">
              <a16:creationId xmlns:a16="http://schemas.microsoft.com/office/drawing/2014/main" id="{AD958A0B-98AA-4A85-8293-3070C5A60D2E}"/>
            </a:ext>
          </a:extLst>
        </xdr:cNvPr>
        <xdr:cNvSpPr/>
      </xdr:nvSpPr>
      <xdr:spPr>
        <a:xfrm>
          <a:off x="13822362" y="5798502"/>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71301</xdr:rowOff>
    </xdr:from>
    <xdr:to>
      <xdr:col>81</xdr:col>
      <xdr:colOff>50800</xdr:colOff>
      <xdr:row>35</xdr:row>
      <xdr:rowOff>167640</xdr:rowOff>
    </xdr:to>
    <xdr:cxnSp macro="">
      <xdr:nvCxnSpPr>
        <xdr:cNvPr id="541" name="直線コネクタ 540">
          <a:extLst>
            <a:ext uri="{FF2B5EF4-FFF2-40B4-BE49-F238E27FC236}">
              <a16:creationId xmlns:a16="http://schemas.microsoft.com/office/drawing/2014/main" id="{D859D584-F750-4C0E-B980-748893685446}"/>
            </a:ext>
          </a:extLst>
        </xdr:cNvPr>
        <xdr:cNvCxnSpPr/>
      </xdr:nvCxnSpPr>
      <xdr:spPr>
        <a:xfrm flipV="1">
          <a:off x="13868400" y="5429113"/>
          <a:ext cx="846137" cy="4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170724</xdr:rowOff>
    </xdr:from>
    <xdr:to>
      <xdr:col>72</xdr:col>
      <xdr:colOff>38100</xdr:colOff>
      <xdr:row>38</xdr:row>
      <xdr:rowOff>100874</xdr:rowOff>
    </xdr:to>
    <xdr:sp macro="" textlink="">
      <xdr:nvSpPr>
        <xdr:cNvPr id="542" name="楕円 541">
          <a:extLst>
            <a:ext uri="{FF2B5EF4-FFF2-40B4-BE49-F238E27FC236}">
              <a16:creationId xmlns:a16="http://schemas.microsoft.com/office/drawing/2014/main" id="{CF16AD49-CE0C-43AD-9304-5286A18CF7DF}"/>
            </a:ext>
          </a:extLst>
        </xdr:cNvPr>
        <xdr:cNvSpPr/>
      </xdr:nvSpPr>
      <xdr:spPr>
        <a:xfrm>
          <a:off x="12980987" y="6161949"/>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167640</xdr:rowOff>
    </xdr:from>
    <xdr:to>
      <xdr:col>76</xdr:col>
      <xdr:colOff>114300</xdr:colOff>
      <xdr:row>38</xdr:row>
      <xdr:rowOff>50074</xdr:rowOff>
    </xdr:to>
    <xdr:cxnSp macro="">
      <xdr:nvCxnSpPr>
        <xdr:cNvPr id="543" name="直線コネクタ 542">
          <a:extLst>
            <a:ext uri="{FF2B5EF4-FFF2-40B4-BE49-F238E27FC236}">
              <a16:creationId xmlns:a16="http://schemas.microsoft.com/office/drawing/2014/main" id="{9BC26350-6EFD-444D-A3AA-55713CF31E01}"/>
            </a:ext>
          </a:extLst>
        </xdr:cNvPr>
        <xdr:cNvCxnSpPr/>
      </xdr:nvCxnSpPr>
      <xdr:spPr>
        <a:xfrm flipV="1">
          <a:off x="13031787" y="5839777"/>
          <a:ext cx="836613" cy="37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136434</xdr:rowOff>
    </xdr:from>
    <xdr:to>
      <xdr:col>67</xdr:col>
      <xdr:colOff>101600</xdr:colOff>
      <xdr:row>38</xdr:row>
      <xdr:rowOff>66584</xdr:rowOff>
    </xdr:to>
    <xdr:sp macro="" textlink="">
      <xdr:nvSpPr>
        <xdr:cNvPr id="544" name="楕円 543">
          <a:extLst>
            <a:ext uri="{FF2B5EF4-FFF2-40B4-BE49-F238E27FC236}">
              <a16:creationId xmlns:a16="http://schemas.microsoft.com/office/drawing/2014/main" id="{5AF050A1-65AC-4F57-AB7B-BA13AD929109}"/>
            </a:ext>
          </a:extLst>
        </xdr:cNvPr>
        <xdr:cNvSpPr/>
      </xdr:nvSpPr>
      <xdr:spPr>
        <a:xfrm>
          <a:off x="12125325" y="6141946"/>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15784</xdr:rowOff>
    </xdr:from>
    <xdr:to>
      <xdr:col>71</xdr:col>
      <xdr:colOff>177800</xdr:colOff>
      <xdr:row>38</xdr:row>
      <xdr:rowOff>50074</xdr:rowOff>
    </xdr:to>
    <xdr:cxnSp macro="">
      <xdr:nvCxnSpPr>
        <xdr:cNvPr id="545" name="直線コネクタ 544">
          <a:extLst>
            <a:ext uri="{FF2B5EF4-FFF2-40B4-BE49-F238E27FC236}">
              <a16:creationId xmlns:a16="http://schemas.microsoft.com/office/drawing/2014/main" id="{F069C97A-0764-4D48-9F41-68A59E224438}"/>
            </a:ext>
          </a:extLst>
        </xdr:cNvPr>
        <xdr:cNvCxnSpPr/>
      </xdr:nvCxnSpPr>
      <xdr:spPr>
        <a:xfrm>
          <a:off x="12180887" y="6183221"/>
          <a:ext cx="850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124658</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FD761A91-EC3F-4956-9FE5-133CBDD5D5D5}"/>
            </a:ext>
          </a:extLst>
        </xdr:cNvPr>
        <xdr:cNvSpPr txBox="1"/>
      </xdr:nvSpPr>
      <xdr:spPr>
        <a:xfrm>
          <a:off x="14508806" y="6125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6C6EBCE4-E93F-42C4-AA11-40EB8772C891}"/>
            </a:ext>
          </a:extLst>
        </xdr:cNvPr>
        <xdr:cNvSpPr txBox="1"/>
      </xdr:nvSpPr>
      <xdr:spPr>
        <a:xfrm>
          <a:off x="13680131" y="617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5A128C13-2063-4E5B-977B-C756C85C5E92}"/>
            </a:ext>
          </a:extLst>
        </xdr:cNvPr>
        <xdr:cNvSpPr txBox="1"/>
      </xdr:nvSpPr>
      <xdr:spPr>
        <a:xfrm>
          <a:off x="12838756" y="586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A273A1FA-8956-4F2F-834C-41AF07C3405B}"/>
            </a:ext>
          </a:extLst>
        </xdr:cNvPr>
        <xdr:cNvSpPr txBox="1"/>
      </xdr:nvSpPr>
      <xdr:spPr>
        <a:xfrm>
          <a:off x="11983094" y="590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138628</xdr:rowOff>
    </xdr:from>
    <xdr:ext cx="340478" cy="259045"/>
    <xdr:sp macro="" textlink="">
      <xdr:nvSpPr>
        <xdr:cNvPr id="550" name="n_1mainValue【認定こども園・幼稚園・保育所】&#10;有形固定資産減価償却率">
          <a:extLst>
            <a:ext uri="{FF2B5EF4-FFF2-40B4-BE49-F238E27FC236}">
              <a16:creationId xmlns:a16="http://schemas.microsoft.com/office/drawing/2014/main" id="{CC22DB0C-5A53-4465-BF76-C402BB84DB18}"/>
            </a:ext>
          </a:extLst>
        </xdr:cNvPr>
        <xdr:cNvSpPr txBox="1"/>
      </xdr:nvSpPr>
      <xdr:spPr>
        <a:xfrm>
          <a:off x="14536361" y="51725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63517</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619A11A6-E2CB-414D-A947-3D212380A550}"/>
            </a:ext>
          </a:extLst>
        </xdr:cNvPr>
        <xdr:cNvSpPr txBox="1"/>
      </xdr:nvSpPr>
      <xdr:spPr>
        <a:xfrm>
          <a:off x="13680131" y="5583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92001</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C451E857-7FAD-48C6-A56D-F2D12726C94C}"/>
            </a:ext>
          </a:extLst>
        </xdr:cNvPr>
        <xdr:cNvSpPr txBox="1"/>
      </xdr:nvSpPr>
      <xdr:spPr>
        <a:xfrm>
          <a:off x="12838756" y="625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57711</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8343B62D-4BB4-42F4-8710-67A4FD6F3F15}"/>
            </a:ext>
          </a:extLst>
        </xdr:cNvPr>
        <xdr:cNvSpPr txBox="1"/>
      </xdr:nvSpPr>
      <xdr:spPr>
        <a:xfrm>
          <a:off x="11983094" y="6220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3768DA2A-4A5A-4862-A73D-9EE4B367AD66}"/>
            </a:ext>
          </a:extLst>
        </xdr:cNvPr>
        <xdr:cNvSpPr/>
      </xdr:nvSpPr>
      <xdr:spPr>
        <a:xfrm>
          <a:off x="17373600" y="39719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7B8BF99E-6DDB-4298-826A-123AB1093E1A}"/>
            </a:ext>
          </a:extLst>
        </xdr:cNvPr>
        <xdr:cNvSpPr/>
      </xdr:nvSpPr>
      <xdr:spPr>
        <a:xfrm>
          <a:off x="175053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8567624-2926-4A34-8483-9DD0B4F13B0C}"/>
            </a:ext>
          </a:extLst>
        </xdr:cNvPr>
        <xdr:cNvSpPr/>
      </xdr:nvSpPr>
      <xdr:spPr>
        <a:xfrm>
          <a:off x="175053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7B2E27B5-84C5-4E8D-9FEA-46C740B9C7EC}"/>
            </a:ext>
          </a:extLst>
        </xdr:cNvPr>
        <xdr:cNvSpPr/>
      </xdr:nvSpPr>
      <xdr:spPr>
        <a:xfrm>
          <a:off x="184594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AD109828-F06E-4A58-A6C0-E87078856C06}"/>
            </a:ext>
          </a:extLst>
        </xdr:cNvPr>
        <xdr:cNvSpPr/>
      </xdr:nvSpPr>
      <xdr:spPr>
        <a:xfrm>
          <a:off x="184594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2E452B93-9433-4500-8B9C-1085A5992C23}"/>
            </a:ext>
          </a:extLst>
        </xdr:cNvPr>
        <xdr:cNvSpPr/>
      </xdr:nvSpPr>
      <xdr:spPr>
        <a:xfrm>
          <a:off x="1954530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56BC7522-96D7-4B6D-9FD2-3C2F54F855B5}"/>
            </a:ext>
          </a:extLst>
        </xdr:cNvPr>
        <xdr:cNvSpPr/>
      </xdr:nvSpPr>
      <xdr:spPr>
        <a:xfrm>
          <a:off x="1954530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B4C61D18-2DCF-4B8C-A432-DFA7F7C73444}"/>
            </a:ext>
          </a:extLst>
        </xdr:cNvPr>
        <xdr:cNvSpPr/>
      </xdr:nvSpPr>
      <xdr:spPr>
        <a:xfrm>
          <a:off x="17373600" y="50482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71D21F1A-C031-48B1-A9BA-3969C502AD32}"/>
            </a:ext>
          </a:extLst>
        </xdr:cNvPr>
        <xdr:cNvSpPr txBox="1"/>
      </xdr:nvSpPr>
      <xdr:spPr>
        <a:xfrm>
          <a:off x="1734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69044E88-EFBB-4137-8422-5A9B65D96824}"/>
            </a:ext>
          </a:extLst>
        </xdr:cNvPr>
        <xdr:cNvCxnSpPr/>
      </xdr:nvCxnSpPr>
      <xdr:spPr>
        <a:xfrm>
          <a:off x="17373600"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B63E4B51-5F26-426C-B79F-1FDA963D1431}"/>
            </a:ext>
          </a:extLst>
        </xdr:cNvPr>
        <xdr:cNvCxnSpPr/>
      </xdr:nvCxnSpPr>
      <xdr:spPr>
        <a:xfrm>
          <a:off x="17373600" y="6781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a:extLst>
            <a:ext uri="{FF2B5EF4-FFF2-40B4-BE49-F238E27FC236}">
              <a16:creationId xmlns:a16="http://schemas.microsoft.com/office/drawing/2014/main" id="{C7C98019-C6FF-409A-ACD5-0F0965735F16}"/>
            </a:ext>
          </a:extLst>
        </xdr:cNvPr>
        <xdr:cNvSpPr txBox="1"/>
      </xdr:nvSpPr>
      <xdr:spPr>
        <a:xfrm>
          <a:off x="16934996" y="664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1C5EA99C-7B55-4125-8DE5-062EB6C9845C}"/>
            </a:ext>
          </a:extLst>
        </xdr:cNvPr>
        <xdr:cNvCxnSpPr/>
      </xdr:nvCxnSpPr>
      <xdr:spPr>
        <a:xfrm>
          <a:off x="17373600" y="63436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a:extLst>
            <a:ext uri="{FF2B5EF4-FFF2-40B4-BE49-F238E27FC236}">
              <a16:creationId xmlns:a16="http://schemas.microsoft.com/office/drawing/2014/main" id="{1A996AE4-29A7-48CD-BC06-3D5DC60C7D09}"/>
            </a:ext>
          </a:extLst>
        </xdr:cNvPr>
        <xdr:cNvSpPr txBox="1"/>
      </xdr:nvSpPr>
      <xdr:spPr>
        <a:xfrm>
          <a:off x="16934996" y="621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86343C4D-F9D9-4A37-94C6-B1FEB73B7018}"/>
            </a:ext>
          </a:extLst>
        </xdr:cNvPr>
        <xdr:cNvCxnSpPr/>
      </xdr:nvCxnSpPr>
      <xdr:spPr>
        <a:xfrm>
          <a:off x="17373600" y="59150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a:extLst>
            <a:ext uri="{FF2B5EF4-FFF2-40B4-BE49-F238E27FC236}">
              <a16:creationId xmlns:a16="http://schemas.microsoft.com/office/drawing/2014/main" id="{5FAA2276-1D5E-4330-A76D-9EEEF52793A9}"/>
            </a:ext>
          </a:extLst>
        </xdr:cNvPr>
        <xdr:cNvSpPr txBox="1"/>
      </xdr:nvSpPr>
      <xdr:spPr>
        <a:xfrm>
          <a:off x="16934996" y="578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3C966738-CCC4-46ED-8A64-020C04872A51}"/>
            </a:ext>
          </a:extLst>
        </xdr:cNvPr>
        <xdr:cNvCxnSpPr/>
      </xdr:nvCxnSpPr>
      <xdr:spPr>
        <a:xfrm>
          <a:off x="17373600" y="5486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a:extLst>
            <a:ext uri="{FF2B5EF4-FFF2-40B4-BE49-F238E27FC236}">
              <a16:creationId xmlns:a16="http://schemas.microsoft.com/office/drawing/2014/main" id="{9E096263-6120-4829-87A6-31E3DCE85DD7}"/>
            </a:ext>
          </a:extLst>
        </xdr:cNvPr>
        <xdr:cNvSpPr txBox="1"/>
      </xdr:nvSpPr>
      <xdr:spPr>
        <a:xfrm>
          <a:off x="16934996" y="535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16591628-7365-46DA-90B6-972CCD189BC7}"/>
            </a:ext>
          </a:extLst>
        </xdr:cNvPr>
        <xdr:cNvCxnSpPr/>
      </xdr:nvCxnSpPr>
      <xdr:spPr>
        <a:xfrm>
          <a:off x="17373600"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FDD78EAE-A10A-46C1-AF91-9C8540C705F1}"/>
            </a:ext>
          </a:extLst>
        </xdr:cNvPr>
        <xdr:cNvSpPr txBox="1"/>
      </xdr:nvSpPr>
      <xdr:spPr>
        <a:xfrm>
          <a:off x="16934996"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6A8E74BD-D755-4274-9054-46A317D2B1CC}"/>
            </a:ext>
          </a:extLst>
        </xdr:cNvPr>
        <xdr:cNvSpPr/>
      </xdr:nvSpPr>
      <xdr:spPr>
        <a:xfrm>
          <a:off x="17373600" y="50482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575" name="直線コネクタ 574">
          <a:extLst>
            <a:ext uri="{FF2B5EF4-FFF2-40B4-BE49-F238E27FC236}">
              <a16:creationId xmlns:a16="http://schemas.microsoft.com/office/drawing/2014/main" id="{6740BC2D-E8F0-4D73-A969-011623D120B8}"/>
            </a:ext>
          </a:extLst>
        </xdr:cNvPr>
        <xdr:cNvCxnSpPr/>
      </xdr:nvCxnSpPr>
      <xdr:spPr>
        <a:xfrm flipV="1">
          <a:off x="21060726" y="5402465"/>
          <a:ext cx="0" cy="1358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B77E73A7-8FE1-45FE-B878-7357265CFE10}"/>
            </a:ext>
          </a:extLst>
        </xdr:cNvPr>
        <xdr:cNvSpPr txBox="1"/>
      </xdr:nvSpPr>
      <xdr:spPr>
        <a:xfrm>
          <a:off x="21099462" y="676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a:extLst>
            <a:ext uri="{FF2B5EF4-FFF2-40B4-BE49-F238E27FC236}">
              <a16:creationId xmlns:a16="http://schemas.microsoft.com/office/drawing/2014/main" id="{715CF88B-9B4F-4404-8863-64780E02220D}"/>
            </a:ext>
          </a:extLst>
        </xdr:cNvPr>
        <xdr:cNvCxnSpPr/>
      </xdr:nvCxnSpPr>
      <xdr:spPr>
        <a:xfrm>
          <a:off x="20981987" y="676076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89CCAA9E-2857-4132-8ABB-83FA4A72EACD}"/>
            </a:ext>
          </a:extLst>
        </xdr:cNvPr>
        <xdr:cNvSpPr txBox="1"/>
      </xdr:nvSpPr>
      <xdr:spPr>
        <a:xfrm>
          <a:off x="21099462" y="519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579" name="直線コネクタ 578">
          <a:extLst>
            <a:ext uri="{FF2B5EF4-FFF2-40B4-BE49-F238E27FC236}">
              <a16:creationId xmlns:a16="http://schemas.microsoft.com/office/drawing/2014/main" id="{AD232A1A-468D-4E84-A0C3-4DC97BBDF3D0}"/>
            </a:ext>
          </a:extLst>
        </xdr:cNvPr>
        <xdr:cNvCxnSpPr/>
      </xdr:nvCxnSpPr>
      <xdr:spPr>
        <a:xfrm>
          <a:off x="20981987" y="540246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F971DBD4-F55D-41BC-9FA9-501D5D3D0CD9}"/>
            </a:ext>
          </a:extLst>
        </xdr:cNvPr>
        <xdr:cNvSpPr txBox="1"/>
      </xdr:nvSpPr>
      <xdr:spPr>
        <a:xfrm>
          <a:off x="21099462" y="6420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a:extLst>
            <a:ext uri="{FF2B5EF4-FFF2-40B4-BE49-F238E27FC236}">
              <a16:creationId xmlns:a16="http://schemas.microsoft.com/office/drawing/2014/main" id="{7DE2BE02-C269-45DD-A37C-8C1FB4BA16B1}"/>
            </a:ext>
          </a:extLst>
        </xdr:cNvPr>
        <xdr:cNvSpPr/>
      </xdr:nvSpPr>
      <xdr:spPr>
        <a:xfrm>
          <a:off x="21010562" y="6446659"/>
          <a:ext cx="96838"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582" name="フローチャート: 判断 581">
          <a:extLst>
            <a:ext uri="{FF2B5EF4-FFF2-40B4-BE49-F238E27FC236}">
              <a16:creationId xmlns:a16="http://schemas.microsoft.com/office/drawing/2014/main" id="{A449847F-E301-48FA-899F-35EC9EF7A4E3}"/>
            </a:ext>
          </a:extLst>
        </xdr:cNvPr>
        <xdr:cNvSpPr/>
      </xdr:nvSpPr>
      <xdr:spPr>
        <a:xfrm>
          <a:off x="20219987" y="6440068"/>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583" name="フローチャート: 判断 582">
          <a:extLst>
            <a:ext uri="{FF2B5EF4-FFF2-40B4-BE49-F238E27FC236}">
              <a16:creationId xmlns:a16="http://schemas.microsoft.com/office/drawing/2014/main" id="{C823558A-104F-4018-A67A-26EFD34686A6}"/>
            </a:ext>
          </a:extLst>
        </xdr:cNvPr>
        <xdr:cNvSpPr/>
      </xdr:nvSpPr>
      <xdr:spPr>
        <a:xfrm>
          <a:off x="19364325" y="5838622"/>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584" name="フローチャート: 判断 583">
          <a:extLst>
            <a:ext uri="{FF2B5EF4-FFF2-40B4-BE49-F238E27FC236}">
              <a16:creationId xmlns:a16="http://schemas.microsoft.com/office/drawing/2014/main" id="{9FCD2380-CAE1-4456-9D5F-8B89758F5D74}"/>
            </a:ext>
          </a:extLst>
        </xdr:cNvPr>
        <xdr:cNvSpPr/>
      </xdr:nvSpPr>
      <xdr:spPr>
        <a:xfrm>
          <a:off x="18527712" y="647866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585" name="フローチャート: 判断 584">
          <a:extLst>
            <a:ext uri="{FF2B5EF4-FFF2-40B4-BE49-F238E27FC236}">
              <a16:creationId xmlns:a16="http://schemas.microsoft.com/office/drawing/2014/main" id="{E4EB946C-5538-4CF4-9DB1-2D41EF64DE8E}"/>
            </a:ext>
          </a:extLst>
        </xdr:cNvPr>
        <xdr:cNvSpPr/>
      </xdr:nvSpPr>
      <xdr:spPr>
        <a:xfrm>
          <a:off x="17686337" y="6450317"/>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82884134-0C45-440D-9D2F-D3BFD68B2548}"/>
            </a:ext>
          </a:extLst>
        </xdr:cNvPr>
        <xdr:cNvSpPr txBox="1"/>
      </xdr:nvSpPr>
      <xdr:spPr>
        <a:xfrm>
          <a:off x="20880387"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68A93C64-841F-40E2-8758-446EDE0F0F18}"/>
            </a:ext>
          </a:extLst>
        </xdr:cNvPr>
        <xdr:cNvSpPr txBox="1"/>
      </xdr:nvSpPr>
      <xdr:spPr>
        <a:xfrm>
          <a:off x="200898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077783D-9033-45B9-9A52-D15C348978C8}"/>
            </a:ext>
          </a:extLst>
        </xdr:cNvPr>
        <xdr:cNvSpPr txBox="1"/>
      </xdr:nvSpPr>
      <xdr:spPr>
        <a:xfrm>
          <a:off x="192389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3B146C2-6A32-4CEC-9E53-F967F0889EF4}"/>
            </a:ext>
          </a:extLst>
        </xdr:cNvPr>
        <xdr:cNvSpPr txBox="1"/>
      </xdr:nvSpPr>
      <xdr:spPr>
        <a:xfrm>
          <a:off x="183927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E8ADBC68-D058-4F3E-8915-545ABAA42C0B}"/>
            </a:ext>
          </a:extLst>
        </xdr:cNvPr>
        <xdr:cNvSpPr txBox="1"/>
      </xdr:nvSpPr>
      <xdr:spPr>
        <a:xfrm>
          <a:off x="175561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89865</xdr:rowOff>
    </xdr:from>
    <xdr:to>
      <xdr:col>116</xdr:col>
      <xdr:colOff>114300</xdr:colOff>
      <xdr:row>40</xdr:row>
      <xdr:rowOff>20015</xdr:rowOff>
    </xdr:to>
    <xdr:sp macro="" textlink="">
      <xdr:nvSpPr>
        <xdr:cNvPr id="591" name="楕円 590">
          <a:extLst>
            <a:ext uri="{FF2B5EF4-FFF2-40B4-BE49-F238E27FC236}">
              <a16:creationId xmlns:a16="http://schemas.microsoft.com/office/drawing/2014/main" id="{32E0FD06-A816-46DF-8F17-98D180E2FCC0}"/>
            </a:ext>
          </a:extLst>
        </xdr:cNvPr>
        <xdr:cNvSpPr/>
      </xdr:nvSpPr>
      <xdr:spPr>
        <a:xfrm>
          <a:off x="21010562" y="6419227"/>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112742</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FF1D0C18-5BEB-42E8-9F23-E1E6604FC310}"/>
            </a:ext>
          </a:extLst>
        </xdr:cNvPr>
        <xdr:cNvSpPr txBox="1"/>
      </xdr:nvSpPr>
      <xdr:spPr>
        <a:xfrm>
          <a:off x="21099462" y="62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593" name="楕円 592">
          <a:extLst>
            <a:ext uri="{FF2B5EF4-FFF2-40B4-BE49-F238E27FC236}">
              <a16:creationId xmlns:a16="http://schemas.microsoft.com/office/drawing/2014/main" id="{180E7FD4-23DF-4FB8-B858-A62285C35DAD}"/>
            </a:ext>
          </a:extLst>
        </xdr:cNvPr>
        <xdr:cNvSpPr/>
      </xdr:nvSpPr>
      <xdr:spPr>
        <a:xfrm>
          <a:off x="20219987" y="6421056"/>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140665</xdr:rowOff>
    </xdr:from>
    <xdr:to>
      <xdr:col>116</xdr:col>
      <xdr:colOff>63500</xdr:colOff>
      <xdr:row>39</xdr:row>
      <xdr:rowOff>142494</xdr:rowOff>
    </xdr:to>
    <xdr:cxnSp macro="">
      <xdr:nvCxnSpPr>
        <xdr:cNvPr id="594" name="直線コネクタ 593">
          <a:extLst>
            <a:ext uri="{FF2B5EF4-FFF2-40B4-BE49-F238E27FC236}">
              <a16:creationId xmlns:a16="http://schemas.microsoft.com/office/drawing/2014/main" id="{D84E55D2-3E87-4224-BA94-CD1F8A8F59F3}"/>
            </a:ext>
          </a:extLst>
        </xdr:cNvPr>
        <xdr:cNvCxnSpPr/>
      </xdr:nvCxnSpPr>
      <xdr:spPr>
        <a:xfrm flipV="1">
          <a:off x="20270787" y="6465265"/>
          <a:ext cx="790575"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595" name="楕円 594">
          <a:extLst>
            <a:ext uri="{FF2B5EF4-FFF2-40B4-BE49-F238E27FC236}">
              <a16:creationId xmlns:a16="http://schemas.microsoft.com/office/drawing/2014/main" id="{84DED570-B2E2-4ACF-A31F-AB69EDA2ED3B}"/>
            </a:ext>
          </a:extLst>
        </xdr:cNvPr>
        <xdr:cNvSpPr/>
      </xdr:nvSpPr>
      <xdr:spPr>
        <a:xfrm>
          <a:off x="19364325" y="6630797"/>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142494</xdr:rowOff>
    </xdr:from>
    <xdr:to>
      <xdr:col>111</xdr:col>
      <xdr:colOff>177800</xdr:colOff>
      <xdr:row>41</xdr:row>
      <xdr:rowOff>23622</xdr:rowOff>
    </xdr:to>
    <xdr:cxnSp macro="">
      <xdr:nvCxnSpPr>
        <xdr:cNvPr id="596" name="直線コネクタ 595">
          <a:extLst>
            <a:ext uri="{FF2B5EF4-FFF2-40B4-BE49-F238E27FC236}">
              <a16:creationId xmlns:a16="http://schemas.microsoft.com/office/drawing/2014/main" id="{E9D5D1EE-80D9-4C5F-9214-E9A0D827AF3C}"/>
            </a:ext>
          </a:extLst>
        </xdr:cNvPr>
        <xdr:cNvCxnSpPr/>
      </xdr:nvCxnSpPr>
      <xdr:spPr>
        <a:xfrm flipV="1">
          <a:off x="19419887" y="6467094"/>
          <a:ext cx="850900" cy="20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153874</xdr:rowOff>
    </xdr:from>
    <xdr:to>
      <xdr:col>102</xdr:col>
      <xdr:colOff>165100</xdr:colOff>
      <xdr:row>40</xdr:row>
      <xdr:rowOff>84024</xdr:rowOff>
    </xdr:to>
    <xdr:sp macro="" textlink="">
      <xdr:nvSpPr>
        <xdr:cNvPr id="597" name="楕円 596">
          <a:extLst>
            <a:ext uri="{FF2B5EF4-FFF2-40B4-BE49-F238E27FC236}">
              <a16:creationId xmlns:a16="http://schemas.microsoft.com/office/drawing/2014/main" id="{9395D4E8-6110-4B8C-8676-45D5CC7D62B3}"/>
            </a:ext>
          </a:extLst>
        </xdr:cNvPr>
        <xdr:cNvSpPr/>
      </xdr:nvSpPr>
      <xdr:spPr>
        <a:xfrm>
          <a:off x="18527712" y="647847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33224</xdr:rowOff>
    </xdr:from>
    <xdr:to>
      <xdr:col>107</xdr:col>
      <xdr:colOff>50800</xdr:colOff>
      <xdr:row>41</xdr:row>
      <xdr:rowOff>23622</xdr:rowOff>
    </xdr:to>
    <xdr:cxnSp macro="">
      <xdr:nvCxnSpPr>
        <xdr:cNvPr id="598" name="直線コネクタ 597">
          <a:extLst>
            <a:ext uri="{FF2B5EF4-FFF2-40B4-BE49-F238E27FC236}">
              <a16:creationId xmlns:a16="http://schemas.microsoft.com/office/drawing/2014/main" id="{648A878B-F738-437F-B6B2-EFDA74F152A3}"/>
            </a:ext>
          </a:extLst>
        </xdr:cNvPr>
        <xdr:cNvCxnSpPr/>
      </xdr:nvCxnSpPr>
      <xdr:spPr>
        <a:xfrm>
          <a:off x="18573750" y="6524511"/>
          <a:ext cx="846137" cy="15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156616</xdr:rowOff>
    </xdr:from>
    <xdr:to>
      <xdr:col>98</xdr:col>
      <xdr:colOff>38100</xdr:colOff>
      <xdr:row>40</xdr:row>
      <xdr:rowOff>86766</xdr:rowOff>
    </xdr:to>
    <xdr:sp macro="" textlink="">
      <xdr:nvSpPr>
        <xdr:cNvPr id="599" name="楕円 598">
          <a:extLst>
            <a:ext uri="{FF2B5EF4-FFF2-40B4-BE49-F238E27FC236}">
              <a16:creationId xmlns:a16="http://schemas.microsoft.com/office/drawing/2014/main" id="{B8707ED1-E046-4865-9308-92170FE4E785}"/>
            </a:ext>
          </a:extLst>
        </xdr:cNvPr>
        <xdr:cNvSpPr/>
      </xdr:nvSpPr>
      <xdr:spPr>
        <a:xfrm>
          <a:off x="17686337" y="6485978"/>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33224</xdr:rowOff>
    </xdr:from>
    <xdr:to>
      <xdr:col>102</xdr:col>
      <xdr:colOff>114300</xdr:colOff>
      <xdr:row>40</xdr:row>
      <xdr:rowOff>35966</xdr:rowOff>
    </xdr:to>
    <xdr:cxnSp macro="">
      <xdr:nvCxnSpPr>
        <xdr:cNvPr id="600" name="直線コネクタ 599">
          <a:extLst>
            <a:ext uri="{FF2B5EF4-FFF2-40B4-BE49-F238E27FC236}">
              <a16:creationId xmlns:a16="http://schemas.microsoft.com/office/drawing/2014/main" id="{7E45F7E2-B1EA-4D49-87FB-B0A3F2A1EA5A}"/>
            </a:ext>
          </a:extLst>
        </xdr:cNvPr>
        <xdr:cNvCxnSpPr/>
      </xdr:nvCxnSpPr>
      <xdr:spPr>
        <a:xfrm flipV="1">
          <a:off x="17737137" y="6524511"/>
          <a:ext cx="83661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DF17A630-3ABF-449F-BB1A-BC32BB37AE16}"/>
            </a:ext>
          </a:extLst>
        </xdr:cNvPr>
        <xdr:cNvSpPr txBox="1"/>
      </xdr:nvSpPr>
      <xdr:spPr>
        <a:xfrm>
          <a:off x="20032739" y="652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F0F7AE5D-B007-4A4A-987F-5D3D7173E296}"/>
            </a:ext>
          </a:extLst>
        </xdr:cNvPr>
        <xdr:cNvSpPr txBox="1"/>
      </xdr:nvSpPr>
      <xdr:spPr>
        <a:xfrm>
          <a:off x="19194539" y="563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6CA9B07C-4AC0-4212-808B-AC00A5F76C1D}"/>
            </a:ext>
          </a:extLst>
        </xdr:cNvPr>
        <xdr:cNvSpPr txBox="1"/>
      </xdr:nvSpPr>
      <xdr:spPr>
        <a:xfrm>
          <a:off x="18353164" y="625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46DDC61C-EC68-4CB6-95B5-9950BB8E2770}"/>
            </a:ext>
          </a:extLst>
        </xdr:cNvPr>
        <xdr:cNvSpPr txBox="1"/>
      </xdr:nvSpPr>
      <xdr:spPr>
        <a:xfrm>
          <a:off x="17507027" y="623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38371</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608B89F1-35CE-4C01-BED0-1013DA866F42}"/>
            </a:ext>
          </a:extLst>
        </xdr:cNvPr>
        <xdr:cNvSpPr txBox="1"/>
      </xdr:nvSpPr>
      <xdr:spPr>
        <a:xfrm>
          <a:off x="20032739" y="620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6CE8C85-7D3D-466C-8CBA-964A44D3DE3F}"/>
            </a:ext>
          </a:extLst>
        </xdr:cNvPr>
        <xdr:cNvSpPr txBox="1"/>
      </xdr:nvSpPr>
      <xdr:spPr>
        <a:xfrm>
          <a:off x="19194539" y="67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75151</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F27F8EE2-F468-4BD7-BF61-D9DE01EDBDBE}"/>
            </a:ext>
          </a:extLst>
        </xdr:cNvPr>
        <xdr:cNvSpPr txBox="1"/>
      </xdr:nvSpPr>
      <xdr:spPr>
        <a:xfrm>
          <a:off x="18353164" y="656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77893</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C86B57FB-100F-4C20-93BC-E566AF66773D}"/>
            </a:ext>
          </a:extLst>
        </xdr:cNvPr>
        <xdr:cNvSpPr txBox="1"/>
      </xdr:nvSpPr>
      <xdr:spPr>
        <a:xfrm>
          <a:off x="17507027" y="656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5D3F4DF2-F3ED-4A56-A93B-46F0B7A62814}"/>
            </a:ext>
          </a:extLst>
        </xdr:cNvPr>
        <xdr:cNvSpPr/>
      </xdr:nvSpPr>
      <xdr:spPr>
        <a:xfrm>
          <a:off x="11831637" y="757237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DEDDEC3B-4615-448A-B9C6-09217D803361}"/>
            </a:ext>
          </a:extLst>
        </xdr:cNvPr>
        <xdr:cNvSpPr/>
      </xdr:nvSpPr>
      <xdr:spPr>
        <a:xfrm>
          <a:off x="119443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10296235-7465-4570-AAF5-B1D89D6B0E05}"/>
            </a:ext>
          </a:extLst>
        </xdr:cNvPr>
        <xdr:cNvSpPr/>
      </xdr:nvSpPr>
      <xdr:spPr>
        <a:xfrm>
          <a:off x="119443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2C858B51-A4F6-40C8-8632-4DCBF7D70BA6}"/>
            </a:ext>
          </a:extLst>
        </xdr:cNvPr>
        <xdr:cNvSpPr/>
      </xdr:nvSpPr>
      <xdr:spPr>
        <a:xfrm>
          <a:off x="1291748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A895E737-2E6B-41AE-A690-D7A04EC12177}"/>
            </a:ext>
          </a:extLst>
        </xdr:cNvPr>
        <xdr:cNvSpPr/>
      </xdr:nvSpPr>
      <xdr:spPr>
        <a:xfrm>
          <a:off x="1291748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15E83FF0-3F54-45E0-AD4D-80549278C98E}"/>
            </a:ext>
          </a:extLst>
        </xdr:cNvPr>
        <xdr:cNvSpPr/>
      </xdr:nvSpPr>
      <xdr:spPr>
        <a:xfrm>
          <a:off x="1400333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54588383-9CEA-48A8-8873-F18BB1393E78}"/>
            </a:ext>
          </a:extLst>
        </xdr:cNvPr>
        <xdr:cNvSpPr/>
      </xdr:nvSpPr>
      <xdr:spPr>
        <a:xfrm>
          <a:off x="1400333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109C0E0A-911B-42F8-9738-C2AD787C6D58}"/>
            </a:ext>
          </a:extLst>
        </xdr:cNvPr>
        <xdr:cNvSpPr/>
      </xdr:nvSpPr>
      <xdr:spPr>
        <a:xfrm>
          <a:off x="11831637" y="864870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7EA2450A-785A-42D7-A3CE-4BC23C74F44B}"/>
            </a:ext>
          </a:extLst>
        </xdr:cNvPr>
        <xdr:cNvSpPr txBox="1"/>
      </xdr:nvSpPr>
      <xdr:spPr>
        <a:xfrm>
          <a:off x="11793537"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8A3DBE2D-1E47-4862-B343-8D28B281974F}"/>
            </a:ext>
          </a:extLst>
        </xdr:cNvPr>
        <xdr:cNvCxnSpPr/>
      </xdr:nvCxnSpPr>
      <xdr:spPr>
        <a:xfrm>
          <a:off x="11831637"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BACA6AA1-FBA4-43C3-A92E-FE80C57F3BD9}"/>
            </a:ext>
          </a:extLst>
        </xdr:cNvPr>
        <xdr:cNvSpPr txBox="1"/>
      </xdr:nvSpPr>
      <xdr:spPr>
        <a:xfrm>
          <a:off x="11393033"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22B4FF6D-BCF5-4140-A90D-B8BF732C313E}"/>
            </a:ext>
          </a:extLst>
        </xdr:cNvPr>
        <xdr:cNvCxnSpPr/>
      </xdr:nvCxnSpPr>
      <xdr:spPr>
        <a:xfrm>
          <a:off x="11831637" y="104489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B05428A8-BF11-48E2-9A01-70472E53385F}"/>
            </a:ext>
          </a:extLst>
        </xdr:cNvPr>
        <xdr:cNvSpPr txBox="1"/>
      </xdr:nvSpPr>
      <xdr:spPr>
        <a:xfrm>
          <a:off x="11393033"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D3997110-64AE-4E9C-ABF5-A1CA57D26E62}"/>
            </a:ext>
          </a:extLst>
        </xdr:cNvPr>
        <xdr:cNvCxnSpPr/>
      </xdr:nvCxnSpPr>
      <xdr:spPr>
        <a:xfrm>
          <a:off x="11831637" y="100869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BA7DFDA1-C099-4442-B4C6-06CDED9FBB7F}"/>
            </a:ext>
          </a:extLst>
        </xdr:cNvPr>
        <xdr:cNvSpPr txBox="1"/>
      </xdr:nvSpPr>
      <xdr:spPr>
        <a:xfrm>
          <a:off x="11447628"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1E0A358A-5D86-43B5-AD22-84C4377B0096}"/>
            </a:ext>
          </a:extLst>
        </xdr:cNvPr>
        <xdr:cNvCxnSpPr/>
      </xdr:nvCxnSpPr>
      <xdr:spPr>
        <a:xfrm>
          <a:off x="11831637" y="97250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0E1202F4-5998-4DCD-A3BC-2B8425A4CE7A}"/>
            </a:ext>
          </a:extLst>
        </xdr:cNvPr>
        <xdr:cNvSpPr txBox="1"/>
      </xdr:nvSpPr>
      <xdr:spPr>
        <a:xfrm>
          <a:off x="11447628"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525B2F9E-7ABC-4027-9F90-A11C2F615280}"/>
            </a:ext>
          </a:extLst>
        </xdr:cNvPr>
        <xdr:cNvCxnSpPr/>
      </xdr:nvCxnSpPr>
      <xdr:spPr>
        <a:xfrm>
          <a:off x="11831637" y="9372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4ECD0DD1-C7BF-4264-B96D-F5037160D70D}"/>
            </a:ext>
          </a:extLst>
        </xdr:cNvPr>
        <xdr:cNvSpPr txBox="1"/>
      </xdr:nvSpPr>
      <xdr:spPr>
        <a:xfrm>
          <a:off x="11447628"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D7AF1260-8082-441B-BA15-70949ED77546}"/>
            </a:ext>
          </a:extLst>
        </xdr:cNvPr>
        <xdr:cNvCxnSpPr/>
      </xdr:nvCxnSpPr>
      <xdr:spPr>
        <a:xfrm>
          <a:off x="11831637" y="90106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B6E93DE8-E633-4791-8E45-6D8E4C61B19A}"/>
            </a:ext>
          </a:extLst>
        </xdr:cNvPr>
        <xdr:cNvSpPr txBox="1"/>
      </xdr:nvSpPr>
      <xdr:spPr>
        <a:xfrm>
          <a:off x="11447628"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8D892A12-898C-49DF-BEDF-FCF6DFF89540}"/>
            </a:ext>
          </a:extLst>
        </xdr:cNvPr>
        <xdr:cNvCxnSpPr/>
      </xdr:nvCxnSpPr>
      <xdr:spPr>
        <a:xfrm>
          <a:off x="11831637"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5E058DA3-DA12-477B-9956-16629B36F17C}"/>
            </a:ext>
          </a:extLst>
        </xdr:cNvPr>
        <xdr:cNvSpPr txBox="1"/>
      </xdr:nvSpPr>
      <xdr:spPr>
        <a:xfrm>
          <a:off x="11506986"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3D38327D-696B-4D34-A788-C6F2FCE3F2E3}"/>
            </a:ext>
          </a:extLst>
        </xdr:cNvPr>
        <xdr:cNvSpPr/>
      </xdr:nvSpPr>
      <xdr:spPr>
        <a:xfrm>
          <a:off x="11831637" y="864870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633" name="直線コネクタ 632">
          <a:extLst>
            <a:ext uri="{FF2B5EF4-FFF2-40B4-BE49-F238E27FC236}">
              <a16:creationId xmlns:a16="http://schemas.microsoft.com/office/drawing/2014/main" id="{ADB5DCCD-C00B-41AB-9694-F184ACE7199F}"/>
            </a:ext>
          </a:extLst>
        </xdr:cNvPr>
        <xdr:cNvCxnSpPr/>
      </xdr:nvCxnSpPr>
      <xdr:spPr>
        <a:xfrm flipV="1">
          <a:off x="15514001" y="8973502"/>
          <a:ext cx="0" cy="133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C6E626EF-2B21-4B77-9848-B25858C7D52A}"/>
            </a:ext>
          </a:extLst>
        </xdr:cNvPr>
        <xdr:cNvSpPr txBox="1"/>
      </xdr:nvSpPr>
      <xdr:spPr>
        <a:xfrm>
          <a:off x="15552737" y="1031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635" name="直線コネクタ 634">
          <a:extLst>
            <a:ext uri="{FF2B5EF4-FFF2-40B4-BE49-F238E27FC236}">
              <a16:creationId xmlns:a16="http://schemas.microsoft.com/office/drawing/2014/main" id="{A381164D-511F-4A2C-8C07-066FB59AA8B4}"/>
            </a:ext>
          </a:extLst>
        </xdr:cNvPr>
        <xdr:cNvCxnSpPr/>
      </xdr:nvCxnSpPr>
      <xdr:spPr>
        <a:xfrm>
          <a:off x="15420975" y="10307955"/>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530CF6F8-EB74-4E09-AD4D-F7B603EC5B8D}"/>
            </a:ext>
          </a:extLst>
        </xdr:cNvPr>
        <xdr:cNvSpPr txBox="1"/>
      </xdr:nvSpPr>
      <xdr:spPr>
        <a:xfrm>
          <a:off x="15552737" y="8753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637" name="直線コネクタ 636">
          <a:extLst>
            <a:ext uri="{FF2B5EF4-FFF2-40B4-BE49-F238E27FC236}">
              <a16:creationId xmlns:a16="http://schemas.microsoft.com/office/drawing/2014/main" id="{60699161-2302-4B42-9A6C-7BC51A94DB13}"/>
            </a:ext>
          </a:extLst>
        </xdr:cNvPr>
        <xdr:cNvCxnSpPr/>
      </xdr:nvCxnSpPr>
      <xdr:spPr>
        <a:xfrm>
          <a:off x="15420975" y="8973502"/>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940C571F-DCFA-4BD5-8D06-E3A4626F9239}"/>
            </a:ext>
          </a:extLst>
        </xdr:cNvPr>
        <xdr:cNvSpPr txBox="1"/>
      </xdr:nvSpPr>
      <xdr:spPr>
        <a:xfrm>
          <a:off x="15552737" y="967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639" name="フローチャート: 判断 638">
          <a:extLst>
            <a:ext uri="{FF2B5EF4-FFF2-40B4-BE49-F238E27FC236}">
              <a16:creationId xmlns:a16="http://schemas.microsoft.com/office/drawing/2014/main" id="{A688E1E9-33CD-4320-9053-F77FE00FA271}"/>
            </a:ext>
          </a:extLst>
        </xdr:cNvPr>
        <xdr:cNvSpPr/>
      </xdr:nvSpPr>
      <xdr:spPr>
        <a:xfrm>
          <a:off x="15459075" y="9697085"/>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40" name="フローチャート: 判断 639">
          <a:extLst>
            <a:ext uri="{FF2B5EF4-FFF2-40B4-BE49-F238E27FC236}">
              <a16:creationId xmlns:a16="http://schemas.microsoft.com/office/drawing/2014/main" id="{EB73613E-613E-4848-8480-60A27D27B101}"/>
            </a:ext>
          </a:extLst>
        </xdr:cNvPr>
        <xdr:cNvSpPr/>
      </xdr:nvSpPr>
      <xdr:spPr>
        <a:xfrm>
          <a:off x="14658975" y="9686607"/>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641" name="フローチャート: 判断 640">
          <a:extLst>
            <a:ext uri="{FF2B5EF4-FFF2-40B4-BE49-F238E27FC236}">
              <a16:creationId xmlns:a16="http://schemas.microsoft.com/office/drawing/2014/main" id="{8B965286-46C5-4191-A698-8EF8651D6630}"/>
            </a:ext>
          </a:extLst>
        </xdr:cNvPr>
        <xdr:cNvSpPr/>
      </xdr:nvSpPr>
      <xdr:spPr>
        <a:xfrm>
          <a:off x="13822362" y="966946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42" name="フローチャート: 判断 641">
          <a:extLst>
            <a:ext uri="{FF2B5EF4-FFF2-40B4-BE49-F238E27FC236}">
              <a16:creationId xmlns:a16="http://schemas.microsoft.com/office/drawing/2014/main" id="{9D134910-30FD-4612-BEDA-7307A2A283B3}"/>
            </a:ext>
          </a:extLst>
        </xdr:cNvPr>
        <xdr:cNvSpPr/>
      </xdr:nvSpPr>
      <xdr:spPr>
        <a:xfrm>
          <a:off x="12980987" y="9639935"/>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643" name="フローチャート: 判断 642">
          <a:extLst>
            <a:ext uri="{FF2B5EF4-FFF2-40B4-BE49-F238E27FC236}">
              <a16:creationId xmlns:a16="http://schemas.microsoft.com/office/drawing/2014/main" id="{1BA706A8-48D2-42E5-A6D5-E80E84432D0A}"/>
            </a:ext>
          </a:extLst>
        </xdr:cNvPr>
        <xdr:cNvSpPr/>
      </xdr:nvSpPr>
      <xdr:spPr>
        <a:xfrm>
          <a:off x="12125325" y="9628505"/>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D73A46E-67C1-410C-9DA9-751029333BF4}"/>
            </a:ext>
          </a:extLst>
        </xdr:cNvPr>
        <xdr:cNvSpPr txBox="1"/>
      </xdr:nvSpPr>
      <xdr:spPr>
        <a:xfrm>
          <a:off x="153336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49C103B9-FA61-447C-A387-FB1F466D4CFA}"/>
            </a:ext>
          </a:extLst>
        </xdr:cNvPr>
        <xdr:cNvSpPr txBox="1"/>
      </xdr:nvSpPr>
      <xdr:spPr>
        <a:xfrm>
          <a:off x="145335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A78FB9F-06BA-495C-9407-93494F381BCF}"/>
            </a:ext>
          </a:extLst>
        </xdr:cNvPr>
        <xdr:cNvSpPr txBox="1"/>
      </xdr:nvSpPr>
      <xdr:spPr>
        <a:xfrm>
          <a:off x="1368742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D30FBF1-5C3F-4AAA-80F3-03FBA1F23F7B}"/>
            </a:ext>
          </a:extLst>
        </xdr:cNvPr>
        <xdr:cNvSpPr txBox="1"/>
      </xdr:nvSpPr>
      <xdr:spPr>
        <a:xfrm>
          <a:off x="128508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89199F16-36E0-4EE5-BB50-F3891C243BA5}"/>
            </a:ext>
          </a:extLst>
        </xdr:cNvPr>
        <xdr:cNvSpPr txBox="1"/>
      </xdr:nvSpPr>
      <xdr:spPr>
        <a:xfrm>
          <a:off x="119999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78740</xdr:rowOff>
    </xdr:from>
    <xdr:to>
      <xdr:col>85</xdr:col>
      <xdr:colOff>177800</xdr:colOff>
      <xdr:row>59</xdr:row>
      <xdr:rowOff>8890</xdr:rowOff>
    </xdr:to>
    <xdr:sp macro="" textlink="">
      <xdr:nvSpPr>
        <xdr:cNvPr id="649" name="楕円 648">
          <a:extLst>
            <a:ext uri="{FF2B5EF4-FFF2-40B4-BE49-F238E27FC236}">
              <a16:creationId xmlns:a16="http://schemas.microsoft.com/office/drawing/2014/main" id="{6738DB5F-64A4-4489-BA3A-0AF0A43B0847}"/>
            </a:ext>
          </a:extLst>
        </xdr:cNvPr>
        <xdr:cNvSpPr/>
      </xdr:nvSpPr>
      <xdr:spPr>
        <a:xfrm>
          <a:off x="15459075" y="9484677"/>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101617</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F70D09EA-E435-4C98-A185-E6DBA7377AE0}"/>
            </a:ext>
          </a:extLst>
        </xdr:cNvPr>
        <xdr:cNvSpPr txBox="1"/>
      </xdr:nvSpPr>
      <xdr:spPr>
        <a:xfrm>
          <a:off x="15552737" y="9345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42545</xdr:rowOff>
    </xdr:from>
    <xdr:to>
      <xdr:col>81</xdr:col>
      <xdr:colOff>101600</xdr:colOff>
      <xdr:row>58</xdr:row>
      <xdr:rowOff>144145</xdr:rowOff>
    </xdr:to>
    <xdr:sp macro="" textlink="">
      <xdr:nvSpPr>
        <xdr:cNvPr id="651" name="楕円 650">
          <a:extLst>
            <a:ext uri="{FF2B5EF4-FFF2-40B4-BE49-F238E27FC236}">
              <a16:creationId xmlns:a16="http://schemas.microsoft.com/office/drawing/2014/main" id="{EA4C9AE3-A7A5-4D86-9F0E-1D9B862FDFC0}"/>
            </a:ext>
          </a:extLst>
        </xdr:cNvPr>
        <xdr:cNvSpPr/>
      </xdr:nvSpPr>
      <xdr:spPr>
        <a:xfrm>
          <a:off x="14658975" y="9448482"/>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93345</xdr:rowOff>
    </xdr:from>
    <xdr:to>
      <xdr:col>85</xdr:col>
      <xdr:colOff>127000</xdr:colOff>
      <xdr:row>58</xdr:row>
      <xdr:rowOff>129540</xdr:rowOff>
    </xdr:to>
    <xdr:cxnSp macro="">
      <xdr:nvCxnSpPr>
        <xdr:cNvPr id="652" name="直線コネクタ 651">
          <a:extLst>
            <a:ext uri="{FF2B5EF4-FFF2-40B4-BE49-F238E27FC236}">
              <a16:creationId xmlns:a16="http://schemas.microsoft.com/office/drawing/2014/main" id="{97F1BA49-1325-435C-B146-ACFEEBB25E77}"/>
            </a:ext>
          </a:extLst>
        </xdr:cNvPr>
        <xdr:cNvCxnSpPr/>
      </xdr:nvCxnSpPr>
      <xdr:spPr>
        <a:xfrm>
          <a:off x="14714537" y="9494520"/>
          <a:ext cx="8001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15875</xdr:rowOff>
    </xdr:from>
    <xdr:to>
      <xdr:col>76</xdr:col>
      <xdr:colOff>165100</xdr:colOff>
      <xdr:row>58</xdr:row>
      <xdr:rowOff>117475</xdr:rowOff>
    </xdr:to>
    <xdr:sp macro="" textlink="">
      <xdr:nvSpPr>
        <xdr:cNvPr id="653" name="楕円 652">
          <a:extLst>
            <a:ext uri="{FF2B5EF4-FFF2-40B4-BE49-F238E27FC236}">
              <a16:creationId xmlns:a16="http://schemas.microsoft.com/office/drawing/2014/main" id="{71ADC1D6-8F1D-49BD-BB94-215DE3FC6A53}"/>
            </a:ext>
          </a:extLst>
        </xdr:cNvPr>
        <xdr:cNvSpPr/>
      </xdr:nvSpPr>
      <xdr:spPr>
        <a:xfrm>
          <a:off x="13822362" y="94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66675</xdr:rowOff>
    </xdr:from>
    <xdr:to>
      <xdr:col>81</xdr:col>
      <xdr:colOff>50800</xdr:colOff>
      <xdr:row>58</xdr:row>
      <xdr:rowOff>93345</xdr:rowOff>
    </xdr:to>
    <xdr:cxnSp macro="">
      <xdr:nvCxnSpPr>
        <xdr:cNvPr id="654" name="直線コネクタ 653">
          <a:extLst>
            <a:ext uri="{FF2B5EF4-FFF2-40B4-BE49-F238E27FC236}">
              <a16:creationId xmlns:a16="http://schemas.microsoft.com/office/drawing/2014/main" id="{F13E6E99-7655-46DC-87BD-8127900C9CC9}"/>
            </a:ext>
          </a:extLst>
        </xdr:cNvPr>
        <xdr:cNvCxnSpPr/>
      </xdr:nvCxnSpPr>
      <xdr:spPr>
        <a:xfrm>
          <a:off x="13868400" y="9467850"/>
          <a:ext cx="846137"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44450</xdr:rowOff>
    </xdr:from>
    <xdr:to>
      <xdr:col>72</xdr:col>
      <xdr:colOff>38100</xdr:colOff>
      <xdr:row>58</xdr:row>
      <xdr:rowOff>146050</xdr:rowOff>
    </xdr:to>
    <xdr:sp macro="" textlink="">
      <xdr:nvSpPr>
        <xdr:cNvPr id="655" name="楕円 654">
          <a:extLst>
            <a:ext uri="{FF2B5EF4-FFF2-40B4-BE49-F238E27FC236}">
              <a16:creationId xmlns:a16="http://schemas.microsoft.com/office/drawing/2014/main" id="{D3B7174C-AA23-4975-93C4-1815A55EBBDC}"/>
            </a:ext>
          </a:extLst>
        </xdr:cNvPr>
        <xdr:cNvSpPr/>
      </xdr:nvSpPr>
      <xdr:spPr>
        <a:xfrm>
          <a:off x="12980987" y="9450387"/>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66675</xdr:rowOff>
    </xdr:from>
    <xdr:to>
      <xdr:col>76</xdr:col>
      <xdr:colOff>114300</xdr:colOff>
      <xdr:row>58</xdr:row>
      <xdr:rowOff>95250</xdr:rowOff>
    </xdr:to>
    <xdr:cxnSp macro="">
      <xdr:nvCxnSpPr>
        <xdr:cNvPr id="656" name="直線コネクタ 655">
          <a:extLst>
            <a:ext uri="{FF2B5EF4-FFF2-40B4-BE49-F238E27FC236}">
              <a16:creationId xmlns:a16="http://schemas.microsoft.com/office/drawing/2014/main" id="{4A1F312F-CF85-4576-8794-B937123A771D}"/>
            </a:ext>
          </a:extLst>
        </xdr:cNvPr>
        <xdr:cNvCxnSpPr/>
      </xdr:nvCxnSpPr>
      <xdr:spPr>
        <a:xfrm flipV="1">
          <a:off x="13031787" y="9467850"/>
          <a:ext cx="836613"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2540</xdr:rowOff>
    </xdr:from>
    <xdr:to>
      <xdr:col>67</xdr:col>
      <xdr:colOff>101600</xdr:colOff>
      <xdr:row>58</xdr:row>
      <xdr:rowOff>104140</xdr:rowOff>
    </xdr:to>
    <xdr:sp macro="" textlink="">
      <xdr:nvSpPr>
        <xdr:cNvPr id="657" name="楕円 656">
          <a:extLst>
            <a:ext uri="{FF2B5EF4-FFF2-40B4-BE49-F238E27FC236}">
              <a16:creationId xmlns:a16="http://schemas.microsoft.com/office/drawing/2014/main" id="{160484E0-E834-427E-B401-FB36A5800EEA}"/>
            </a:ext>
          </a:extLst>
        </xdr:cNvPr>
        <xdr:cNvSpPr/>
      </xdr:nvSpPr>
      <xdr:spPr>
        <a:xfrm>
          <a:off x="12125325" y="9408477"/>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53340</xdr:rowOff>
    </xdr:from>
    <xdr:to>
      <xdr:col>71</xdr:col>
      <xdr:colOff>177800</xdr:colOff>
      <xdr:row>58</xdr:row>
      <xdr:rowOff>95250</xdr:rowOff>
    </xdr:to>
    <xdr:cxnSp macro="">
      <xdr:nvCxnSpPr>
        <xdr:cNvPr id="658" name="直線コネクタ 657">
          <a:extLst>
            <a:ext uri="{FF2B5EF4-FFF2-40B4-BE49-F238E27FC236}">
              <a16:creationId xmlns:a16="http://schemas.microsoft.com/office/drawing/2014/main" id="{7D505930-25F6-44C7-B9B0-F61683CA519E}"/>
            </a:ext>
          </a:extLst>
        </xdr:cNvPr>
        <xdr:cNvCxnSpPr/>
      </xdr:nvCxnSpPr>
      <xdr:spPr>
        <a:xfrm>
          <a:off x="12180887" y="9459277"/>
          <a:ext cx="8509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59" name="n_1aveValue【学校施設】&#10;有形固定資産減価償却率">
          <a:extLst>
            <a:ext uri="{FF2B5EF4-FFF2-40B4-BE49-F238E27FC236}">
              <a16:creationId xmlns:a16="http://schemas.microsoft.com/office/drawing/2014/main" id="{391A0535-1157-4578-A6D6-09D23FBAA26B}"/>
            </a:ext>
          </a:extLst>
        </xdr:cNvPr>
        <xdr:cNvSpPr txBox="1"/>
      </xdr:nvSpPr>
      <xdr:spPr>
        <a:xfrm>
          <a:off x="14508806" y="976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660" name="n_2aveValue【学校施設】&#10;有形固定資産減価償却率">
          <a:extLst>
            <a:ext uri="{FF2B5EF4-FFF2-40B4-BE49-F238E27FC236}">
              <a16:creationId xmlns:a16="http://schemas.microsoft.com/office/drawing/2014/main" id="{E8624DF7-E845-4EDF-A289-1551C4E4638A}"/>
            </a:ext>
          </a:extLst>
        </xdr:cNvPr>
        <xdr:cNvSpPr txBox="1"/>
      </xdr:nvSpPr>
      <xdr:spPr>
        <a:xfrm>
          <a:off x="13680131" y="975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661" name="n_3aveValue【学校施設】&#10;有形固定資産減価償却率">
          <a:extLst>
            <a:ext uri="{FF2B5EF4-FFF2-40B4-BE49-F238E27FC236}">
              <a16:creationId xmlns:a16="http://schemas.microsoft.com/office/drawing/2014/main" id="{814BF2E8-2AE5-45C3-AFA5-DB8A50AFB921}"/>
            </a:ext>
          </a:extLst>
        </xdr:cNvPr>
        <xdr:cNvSpPr txBox="1"/>
      </xdr:nvSpPr>
      <xdr:spPr>
        <a:xfrm>
          <a:off x="12838756"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662" name="n_4aveValue【学校施設】&#10;有形固定資産減価償却率">
          <a:extLst>
            <a:ext uri="{FF2B5EF4-FFF2-40B4-BE49-F238E27FC236}">
              <a16:creationId xmlns:a16="http://schemas.microsoft.com/office/drawing/2014/main" id="{C73683DA-7FC7-4368-8A21-8A4303C54849}"/>
            </a:ext>
          </a:extLst>
        </xdr:cNvPr>
        <xdr:cNvSpPr txBox="1"/>
      </xdr:nvSpPr>
      <xdr:spPr>
        <a:xfrm>
          <a:off x="11983094" y="972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160672</xdr:rowOff>
    </xdr:from>
    <xdr:ext cx="405111" cy="259045"/>
    <xdr:sp macro="" textlink="">
      <xdr:nvSpPr>
        <xdr:cNvPr id="663" name="n_1mainValue【学校施設】&#10;有形固定資産減価償却率">
          <a:extLst>
            <a:ext uri="{FF2B5EF4-FFF2-40B4-BE49-F238E27FC236}">
              <a16:creationId xmlns:a16="http://schemas.microsoft.com/office/drawing/2014/main" id="{43B6E59F-6231-4736-87FC-FB948C73E08C}"/>
            </a:ext>
          </a:extLst>
        </xdr:cNvPr>
        <xdr:cNvSpPr txBox="1"/>
      </xdr:nvSpPr>
      <xdr:spPr>
        <a:xfrm>
          <a:off x="14508806" y="923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134002</xdr:rowOff>
    </xdr:from>
    <xdr:ext cx="405111" cy="259045"/>
    <xdr:sp macro="" textlink="">
      <xdr:nvSpPr>
        <xdr:cNvPr id="664" name="n_2mainValue【学校施設】&#10;有形固定資産減価償却率">
          <a:extLst>
            <a:ext uri="{FF2B5EF4-FFF2-40B4-BE49-F238E27FC236}">
              <a16:creationId xmlns:a16="http://schemas.microsoft.com/office/drawing/2014/main" id="{BEC9FF18-2255-428A-B6EE-DCFE403F0436}"/>
            </a:ext>
          </a:extLst>
        </xdr:cNvPr>
        <xdr:cNvSpPr txBox="1"/>
      </xdr:nvSpPr>
      <xdr:spPr>
        <a:xfrm>
          <a:off x="13680131"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162577</xdr:rowOff>
    </xdr:from>
    <xdr:ext cx="405111" cy="259045"/>
    <xdr:sp macro="" textlink="">
      <xdr:nvSpPr>
        <xdr:cNvPr id="665" name="n_3mainValue【学校施設】&#10;有形固定資産減価償却率">
          <a:extLst>
            <a:ext uri="{FF2B5EF4-FFF2-40B4-BE49-F238E27FC236}">
              <a16:creationId xmlns:a16="http://schemas.microsoft.com/office/drawing/2014/main" id="{FC619251-37AB-4FF3-B6E6-91D6478C1A93}"/>
            </a:ext>
          </a:extLst>
        </xdr:cNvPr>
        <xdr:cNvSpPr txBox="1"/>
      </xdr:nvSpPr>
      <xdr:spPr>
        <a:xfrm>
          <a:off x="12838756" y="923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120667</xdr:rowOff>
    </xdr:from>
    <xdr:ext cx="405111" cy="259045"/>
    <xdr:sp macro="" textlink="">
      <xdr:nvSpPr>
        <xdr:cNvPr id="666" name="n_4mainValue【学校施設】&#10;有形固定資産減価償却率">
          <a:extLst>
            <a:ext uri="{FF2B5EF4-FFF2-40B4-BE49-F238E27FC236}">
              <a16:creationId xmlns:a16="http://schemas.microsoft.com/office/drawing/2014/main" id="{BABEB1B1-9598-4A6A-845E-7F2100E08CC9}"/>
            </a:ext>
          </a:extLst>
        </xdr:cNvPr>
        <xdr:cNvSpPr txBox="1"/>
      </xdr:nvSpPr>
      <xdr:spPr>
        <a:xfrm>
          <a:off x="11983094" y="920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A33E1E9D-F633-4E34-B19D-193F21ACB192}"/>
            </a:ext>
          </a:extLst>
        </xdr:cNvPr>
        <xdr:cNvSpPr/>
      </xdr:nvSpPr>
      <xdr:spPr>
        <a:xfrm>
          <a:off x="17373600" y="757237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47FF0049-6475-4F93-9A85-FA79FEC87C3A}"/>
            </a:ext>
          </a:extLst>
        </xdr:cNvPr>
        <xdr:cNvSpPr/>
      </xdr:nvSpPr>
      <xdr:spPr>
        <a:xfrm>
          <a:off x="175053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CFEB5A69-AE12-41BA-83D9-14A23B5F9714}"/>
            </a:ext>
          </a:extLst>
        </xdr:cNvPr>
        <xdr:cNvSpPr/>
      </xdr:nvSpPr>
      <xdr:spPr>
        <a:xfrm>
          <a:off x="175053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7BAE1F6D-FC62-4957-923E-852724893D72}"/>
            </a:ext>
          </a:extLst>
        </xdr:cNvPr>
        <xdr:cNvSpPr/>
      </xdr:nvSpPr>
      <xdr:spPr>
        <a:xfrm>
          <a:off x="184594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E44596C3-8716-441F-9FEB-03E7893F4850}"/>
            </a:ext>
          </a:extLst>
        </xdr:cNvPr>
        <xdr:cNvSpPr/>
      </xdr:nvSpPr>
      <xdr:spPr>
        <a:xfrm>
          <a:off x="184594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D0D9D77-071C-464D-807D-C55AA7374022}"/>
            </a:ext>
          </a:extLst>
        </xdr:cNvPr>
        <xdr:cNvSpPr/>
      </xdr:nvSpPr>
      <xdr:spPr>
        <a:xfrm>
          <a:off x="1954530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40960FA6-8141-4FE1-9A9B-1E7A80CBDD28}"/>
            </a:ext>
          </a:extLst>
        </xdr:cNvPr>
        <xdr:cNvSpPr/>
      </xdr:nvSpPr>
      <xdr:spPr>
        <a:xfrm>
          <a:off x="1954530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6E2C0131-4E8E-4DE1-A6B1-92926F867E2C}"/>
            </a:ext>
          </a:extLst>
        </xdr:cNvPr>
        <xdr:cNvSpPr/>
      </xdr:nvSpPr>
      <xdr:spPr>
        <a:xfrm>
          <a:off x="17373600" y="864870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DFE16E6A-AD41-498B-A4C4-7BD1E0FB7D7B}"/>
            </a:ext>
          </a:extLst>
        </xdr:cNvPr>
        <xdr:cNvSpPr txBox="1"/>
      </xdr:nvSpPr>
      <xdr:spPr>
        <a:xfrm>
          <a:off x="1734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DB5BCB94-B851-4F5B-8420-1CEDBF5B954A}"/>
            </a:ext>
          </a:extLst>
        </xdr:cNvPr>
        <xdr:cNvCxnSpPr/>
      </xdr:nvCxnSpPr>
      <xdr:spPr>
        <a:xfrm>
          <a:off x="17373600"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AF3F6720-2E6E-48B7-80A8-FE82D423DDAB}"/>
            </a:ext>
          </a:extLst>
        </xdr:cNvPr>
        <xdr:cNvCxnSpPr/>
      </xdr:nvCxnSpPr>
      <xdr:spPr>
        <a:xfrm>
          <a:off x="17373600" y="104489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FDFEF652-9C0B-4DDB-A28F-00BC047357D1}"/>
            </a:ext>
          </a:extLst>
        </xdr:cNvPr>
        <xdr:cNvSpPr txBox="1"/>
      </xdr:nvSpPr>
      <xdr:spPr>
        <a:xfrm>
          <a:off x="16934996"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20CC9325-3403-4204-BBC5-D01E92396E22}"/>
            </a:ext>
          </a:extLst>
        </xdr:cNvPr>
        <xdr:cNvCxnSpPr/>
      </xdr:nvCxnSpPr>
      <xdr:spPr>
        <a:xfrm>
          <a:off x="17373600" y="100869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BF69449E-C5B8-41C2-A3EC-37249F953992}"/>
            </a:ext>
          </a:extLst>
        </xdr:cNvPr>
        <xdr:cNvSpPr txBox="1"/>
      </xdr:nvSpPr>
      <xdr:spPr>
        <a:xfrm>
          <a:off x="16934996"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DD25B021-A503-4DBB-9F0B-A64E10E4A6D6}"/>
            </a:ext>
          </a:extLst>
        </xdr:cNvPr>
        <xdr:cNvCxnSpPr/>
      </xdr:nvCxnSpPr>
      <xdr:spPr>
        <a:xfrm>
          <a:off x="17373600" y="97250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a:extLst>
            <a:ext uri="{FF2B5EF4-FFF2-40B4-BE49-F238E27FC236}">
              <a16:creationId xmlns:a16="http://schemas.microsoft.com/office/drawing/2014/main" id="{72F39176-B11B-4761-90A7-684248083588}"/>
            </a:ext>
          </a:extLst>
        </xdr:cNvPr>
        <xdr:cNvSpPr txBox="1"/>
      </xdr:nvSpPr>
      <xdr:spPr>
        <a:xfrm>
          <a:off x="16870876" y="9592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1D05E982-5B26-4F7D-8F96-FD53C9E807C3}"/>
            </a:ext>
          </a:extLst>
        </xdr:cNvPr>
        <xdr:cNvCxnSpPr/>
      </xdr:nvCxnSpPr>
      <xdr:spPr>
        <a:xfrm>
          <a:off x="17373600" y="9372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a:extLst>
            <a:ext uri="{FF2B5EF4-FFF2-40B4-BE49-F238E27FC236}">
              <a16:creationId xmlns:a16="http://schemas.microsoft.com/office/drawing/2014/main" id="{70A97925-3EA1-4BBE-A7EA-C3592FA09688}"/>
            </a:ext>
          </a:extLst>
        </xdr:cNvPr>
        <xdr:cNvSpPr txBox="1"/>
      </xdr:nvSpPr>
      <xdr:spPr>
        <a:xfrm>
          <a:off x="16870876" y="9239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A1DB5161-70D1-4B7D-B962-2A7AA51A407B}"/>
            </a:ext>
          </a:extLst>
        </xdr:cNvPr>
        <xdr:cNvCxnSpPr/>
      </xdr:nvCxnSpPr>
      <xdr:spPr>
        <a:xfrm>
          <a:off x="17373600" y="90106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a:extLst>
            <a:ext uri="{FF2B5EF4-FFF2-40B4-BE49-F238E27FC236}">
              <a16:creationId xmlns:a16="http://schemas.microsoft.com/office/drawing/2014/main" id="{218FA2F5-20C8-4787-BC8B-A11EDB3D8603}"/>
            </a:ext>
          </a:extLst>
        </xdr:cNvPr>
        <xdr:cNvSpPr txBox="1"/>
      </xdr:nvSpPr>
      <xdr:spPr>
        <a:xfrm>
          <a:off x="16870876" y="8877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A84EEC4B-5115-4E3A-9BF4-7DDFEE1D3AE0}"/>
            </a:ext>
          </a:extLst>
        </xdr:cNvPr>
        <xdr:cNvCxnSpPr/>
      </xdr:nvCxnSpPr>
      <xdr:spPr>
        <a:xfrm>
          <a:off x="17373600"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429FAC95-9CB9-4B46-BE76-0B2277BD8AD4}"/>
            </a:ext>
          </a:extLst>
        </xdr:cNvPr>
        <xdr:cNvSpPr txBox="1"/>
      </xdr:nvSpPr>
      <xdr:spPr>
        <a:xfrm>
          <a:off x="16870876" y="85160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B752633D-AD6D-4294-8C6F-0F4B94176455}"/>
            </a:ext>
          </a:extLst>
        </xdr:cNvPr>
        <xdr:cNvSpPr/>
      </xdr:nvSpPr>
      <xdr:spPr>
        <a:xfrm>
          <a:off x="17373600" y="864870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690" name="直線コネクタ 689">
          <a:extLst>
            <a:ext uri="{FF2B5EF4-FFF2-40B4-BE49-F238E27FC236}">
              <a16:creationId xmlns:a16="http://schemas.microsoft.com/office/drawing/2014/main" id="{754725B4-8D20-470F-8441-CAA76562D1D0}"/>
            </a:ext>
          </a:extLst>
        </xdr:cNvPr>
        <xdr:cNvCxnSpPr/>
      </xdr:nvCxnSpPr>
      <xdr:spPr>
        <a:xfrm flipV="1">
          <a:off x="21060726" y="9174556"/>
          <a:ext cx="0" cy="1169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691" name="【学校施設】&#10;一人当たり面積最小値テキスト">
          <a:extLst>
            <a:ext uri="{FF2B5EF4-FFF2-40B4-BE49-F238E27FC236}">
              <a16:creationId xmlns:a16="http://schemas.microsoft.com/office/drawing/2014/main" id="{BEDF0BF7-9B83-4A83-94FC-C3AA6DD2B730}"/>
            </a:ext>
          </a:extLst>
        </xdr:cNvPr>
        <xdr:cNvSpPr txBox="1"/>
      </xdr:nvSpPr>
      <xdr:spPr>
        <a:xfrm>
          <a:off x="21099462" y="1035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692" name="直線コネクタ 691">
          <a:extLst>
            <a:ext uri="{FF2B5EF4-FFF2-40B4-BE49-F238E27FC236}">
              <a16:creationId xmlns:a16="http://schemas.microsoft.com/office/drawing/2014/main" id="{E260ABEB-0C39-4595-843E-6E9A365C8C7B}"/>
            </a:ext>
          </a:extLst>
        </xdr:cNvPr>
        <xdr:cNvCxnSpPr/>
      </xdr:nvCxnSpPr>
      <xdr:spPr>
        <a:xfrm>
          <a:off x="20981987" y="1034376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693" name="【学校施設】&#10;一人当たり面積最大値テキスト">
          <a:extLst>
            <a:ext uri="{FF2B5EF4-FFF2-40B4-BE49-F238E27FC236}">
              <a16:creationId xmlns:a16="http://schemas.microsoft.com/office/drawing/2014/main" id="{9C5A4918-4B92-4B3E-A784-0CC8A514CE59}"/>
            </a:ext>
          </a:extLst>
        </xdr:cNvPr>
        <xdr:cNvSpPr txBox="1"/>
      </xdr:nvSpPr>
      <xdr:spPr>
        <a:xfrm>
          <a:off x="21099462" y="89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694" name="直線コネクタ 693">
          <a:extLst>
            <a:ext uri="{FF2B5EF4-FFF2-40B4-BE49-F238E27FC236}">
              <a16:creationId xmlns:a16="http://schemas.microsoft.com/office/drawing/2014/main" id="{60A59545-BBAC-4894-9A39-1D89C009F741}"/>
            </a:ext>
          </a:extLst>
        </xdr:cNvPr>
        <xdr:cNvCxnSpPr/>
      </xdr:nvCxnSpPr>
      <xdr:spPr>
        <a:xfrm>
          <a:off x="20981987" y="917455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695" name="【学校施設】&#10;一人当たり面積平均値テキスト">
          <a:extLst>
            <a:ext uri="{FF2B5EF4-FFF2-40B4-BE49-F238E27FC236}">
              <a16:creationId xmlns:a16="http://schemas.microsoft.com/office/drawing/2014/main" id="{DEC7E698-DC8E-4EF3-B0D6-02D45182FF33}"/>
            </a:ext>
          </a:extLst>
        </xdr:cNvPr>
        <xdr:cNvSpPr txBox="1"/>
      </xdr:nvSpPr>
      <xdr:spPr>
        <a:xfrm>
          <a:off x="21099462" y="10032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696" name="フローチャート: 判断 695">
          <a:extLst>
            <a:ext uri="{FF2B5EF4-FFF2-40B4-BE49-F238E27FC236}">
              <a16:creationId xmlns:a16="http://schemas.microsoft.com/office/drawing/2014/main" id="{9C5D959A-D723-4E14-935A-3F6BC85CA6F5}"/>
            </a:ext>
          </a:extLst>
        </xdr:cNvPr>
        <xdr:cNvSpPr/>
      </xdr:nvSpPr>
      <xdr:spPr>
        <a:xfrm>
          <a:off x="21010562" y="10171163"/>
          <a:ext cx="96838"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697" name="フローチャート: 判断 696">
          <a:extLst>
            <a:ext uri="{FF2B5EF4-FFF2-40B4-BE49-F238E27FC236}">
              <a16:creationId xmlns:a16="http://schemas.microsoft.com/office/drawing/2014/main" id="{B31C5E05-93EB-40F2-BDBB-4B408622571E}"/>
            </a:ext>
          </a:extLst>
        </xdr:cNvPr>
        <xdr:cNvSpPr/>
      </xdr:nvSpPr>
      <xdr:spPr>
        <a:xfrm>
          <a:off x="20219987" y="10161561"/>
          <a:ext cx="87313"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98" name="フローチャート: 判断 697">
          <a:extLst>
            <a:ext uri="{FF2B5EF4-FFF2-40B4-BE49-F238E27FC236}">
              <a16:creationId xmlns:a16="http://schemas.microsoft.com/office/drawing/2014/main" id="{DC46D10E-3F76-4A0F-AC7F-AAD300A3DA71}"/>
            </a:ext>
          </a:extLst>
        </xdr:cNvPr>
        <xdr:cNvSpPr/>
      </xdr:nvSpPr>
      <xdr:spPr>
        <a:xfrm>
          <a:off x="19364325" y="10160799"/>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99" name="フローチャート: 判断 698">
          <a:extLst>
            <a:ext uri="{FF2B5EF4-FFF2-40B4-BE49-F238E27FC236}">
              <a16:creationId xmlns:a16="http://schemas.microsoft.com/office/drawing/2014/main" id="{73533CAC-4558-4475-890D-C5D54385E25C}"/>
            </a:ext>
          </a:extLst>
        </xdr:cNvPr>
        <xdr:cNvSpPr/>
      </xdr:nvSpPr>
      <xdr:spPr>
        <a:xfrm>
          <a:off x="18527712" y="10163277"/>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700" name="フローチャート: 判断 699">
          <a:extLst>
            <a:ext uri="{FF2B5EF4-FFF2-40B4-BE49-F238E27FC236}">
              <a16:creationId xmlns:a16="http://schemas.microsoft.com/office/drawing/2014/main" id="{3B147735-DEB1-422C-8875-C45A5DFD8DFB}"/>
            </a:ext>
          </a:extLst>
        </xdr:cNvPr>
        <xdr:cNvSpPr/>
      </xdr:nvSpPr>
      <xdr:spPr>
        <a:xfrm>
          <a:off x="17686337" y="10182937"/>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1F166CA8-B6FC-417E-A76B-8887EB754F3F}"/>
            </a:ext>
          </a:extLst>
        </xdr:cNvPr>
        <xdr:cNvSpPr txBox="1"/>
      </xdr:nvSpPr>
      <xdr:spPr>
        <a:xfrm>
          <a:off x="20880387"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67BFE63A-7B08-421C-823C-7789DF7074D9}"/>
            </a:ext>
          </a:extLst>
        </xdr:cNvPr>
        <xdr:cNvSpPr txBox="1"/>
      </xdr:nvSpPr>
      <xdr:spPr>
        <a:xfrm>
          <a:off x="200898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61203F8-EAAC-4706-8CA8-4C8C2BB35AEE}"/>
            </a:ext>
          </a:extLst>
        </xdr:cNvPr>
        <xdr:cNvSpPr txBox="1"/>
      </xdr:nvSpPr>
      <xdr:spPr>
        <a:xfrm>
          <a:off x="192389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EEDBDC41-BC69-4867-B1B3-2582FDABBC03}"/>
            </a:ext>
          </a:extLst>
        </xdr:cNvPr>
        <xdr:cNvSpPr txBox="1"/>
      </xdr:nvSpPr>
      <xdr:spPr>
        <a:xfrm>
          <a:off x="183927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1D16809D-B71C-471F-A05B-B263ED7AE30F}"/>
            </a:ext>
          </a:extLst>
        </xdr:cNvPr>
        <xdr:cNvSpPr txBox="1"/>
      </xdr:nvSpPr>
      <xdr:spPr>
        <a:xfrm>
          <a:off x="175561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71501</xdr:rowOff>
    </xdr:from>
    <xdr:to>
      <xdr:col>116</xdr:col>
      <xdr:colOff>114300</xdr:colOff>
      <xdr:row>64</xdr:row>
      <xdr:rowOff>1651</xdr:rowOff>
    </xdr:to>
    <xdr:sp macro="" textlink="">
      <xdr:nvSpPr>
        <xdr:cNvPr id="706" name="楕円 705">
          <a:extLst>
            <a:ext uri="{FF2B5EF4-FFF2-40B4-BE49-F238E27FC236}">
              <a16:creationId xmlns:a16="http://schemas.microsoft.com/office/drawing/2014/main" id="{EB13921B-2435-4811-A04B-A7BAE8518715}"/>
            </a:ext>
          </a:extLst>
        </xdr:cNvPr>
        <xdr:cNvSpPr/>
      </xdr:nvSpPr>
      <xdr:spPr>
        <a:xfrm>
          <a:off x="21010562" y="10287063"/>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157878</xdr:rowOff>
    </xdr:from>
    <xdr:ext cx="469744" cy="259045"/>
    <xdr:sp macro="" textlink="">
      <xdr:nvSpPr>
        <xdr:cNvPr id="707" name="【学校施設】&#10;一人当たり面積該当値テキスト">
          <a:extLst>
            <a:ext uri="{FF2B5EF4-FFF2-40B4-BE49-F238E27FC236}">
              <a16:creationId xmlns:a16="http://schemas.microsoft.com/office/drawing/2014/main" id="{7CBAB127-1BF5-41ED-A4D1-9AB8A2CD4384}"/>
            </a:ext>
          </a:extLst>
        </xdr:cNvPr>
        <xdr:cNvSpPr txBox="1"/>
      </xdr:nvSpPr>
      <xdr:spPr>
        <a:xfrm>
          <a:off x="21099462" y="102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71958</xdr:rowOff>
    </xdr:from>
    <xdr:to>
      <xdr:col>112</xdr:col>
      <xdr:colOff>38100</xdr:colOff>
      <xdr:row>64</xdr:row>
      <xdr:rowOff>2108</xdr:rowOff>
    </xdr:to>
    <xdr:sp macro="" textlink="">
      <xdr:nvSpPr>
        <xdr:cNvPr id="708" name="楕円 707">
          <a:extLst>
            <a:ext uri="{FF2B5EF4-FFF2-40B4-BE49-F238E27FC236}">
              <a16:creationId xmlns:a16="http://schemas.microsoft.com/office/drawing/2014/main" id="{086ED911-6EAA-4EF7-885D-FDD225F8E966}"/>
            </a:ext>
          </a:extLst>
        </xdr:cNvPr>
        <xdr:cNvSpPr/>
      </xdr:nvSpPr>
      <xdr:spPr>
        <a:xfrm>
          <a:off x="20219987" y="10287520"/>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122301</xdr:rowOff>
    </xdr:from>
    <xdr:to>
      <xdr:col>116</xdr:col>
      <xdr:colOff>63500</xdr:colOff>
      <xdr:row>63</xdr:row>
      <xdr:rowOff>122758</xdr:rowOff>
    </xdr:to>
    <xdr:cxnSp macro="">
      <xdr:nvCxnSpPr>
        <xdr:cNvPr id="709" name="直線コネクタ 708">
          <a:extLst>
            <a:ext uri="{FF2B5EF4-FFF2-40B4-BE49-F238E27FC236}">
              <a16:creationId xmlns:a16="http://schemas.microsoft.com/office/drawing/2014/main" id="{41CA8D85-E474-4DA4-A8F3-4F23BE54B941}"/>
            </a:ext>
          </a:extLst>
        </xdr:cNvPr>
        <xdr:cNvCxnSpPr/>
      </xdr:nvCxnSpPr>
      <xdr:spPr>
        <a:xfrm flipV="1">
          <a:off x="20270787" y="10333101"/>
          <a:ext cx="790575"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72644</xdr:rowOff>
    </xdr:from>
    <xdr:to>
      <xdr:col>107</xdr:col>
      <xdr:colOff>101600</xdr:colOff>
      <xdr:row>64</xdr:row>
      <xdr:rowOff>2794</xdr:rowOff>
    </xdr:to>
    <xdr:sp macro="" textlink="">
      <xdr:nvSpPr>
        <xdr:cNvPr id="710" name="楕円 709">
          <a:extLst>
            <a:ext uri="{FF2B5EF4-FFF2-40B4-BE49-F238E27FC236}">
              <a16:creationId xmlns:a16="http://schemas.microsoft.com/office/drawing/2014/main" id="{3482B178-B969-41F4-9580-84F72E2A5F6A}"/>
            </a:ext>
          </a:extLst>
        </xdr:cNvPr>
        <xdr:cNvSpPr/>
      </xdr:nvSpPr>
      <xdr:spPr>
        <a:xfrm>
          <a:off x="19364325" y="10288206"/>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122758</xdr:rowOff>
    </xdr:from>
    <xdr:to>
      <xdr:col>111</xdr:col>
      <xdr:colOff>177800</xdr:colOff>
      <xdr:row>63</xdr:row>
      <xdr:rowOff>123444</xdr:rowOff>
    </xdr:to>
    <xdr:cxnSp macro="">
      <xdr:nvCxnSpPr>
        <xdr:cNvPr id="711" name="直線コネクタ 710">
          <a:extLst>
            <a:ext uri="{FF2B5EF4-FFF2-40B4-BE49-F238E27FC236}">
              <a16:creationId xmlns:a16="http://schemas.microsoft.com/office/drawing/2014/main" id="{2AAEDEF5-1DF5-4A9D-8C6C-F97599800894}"/>
            </a:ext>
          </a:extLst>
        </xdr:cNvPr>
        <xdr:cNvCxnSpPr/>
      </xdr:nvCxnSpPr>
      <xdr:spPr>
        <a:xfrm flipV="1">
          <a:off x="19419887" y="10333558"/>
          <a:ext cx="8509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55652</xdr:rowOff>
    </xdr:from>
    <xdr:to>
      <xdr:col>102</xdr:col>
      <xdr:colOff>165100</xdr:colOff>
      <xdr:row>63</xdr:row>
      <xdr:rowOff>157252</xdr:rowOff>
    </xdr:to>
    <xdr:sp macro="" textlink="">
      <xdr:nvSpPr>
        <xdr:cNvPr id="712" name="楕円 711">
          <a:extLst>
            <a:ext uri="{FF2B5EF4-FFF2-40B4-BE49-F238E27FC236}">
              <a16:creationId xmlns:a16="http://schemas.microsoft.com/office/drawing/2014/main" id="{E6A636B4-158D-411E-8A19-871B5D5B2209}"/>
            </a:ext>
          </a:extLst>
        </xdr:cNvPr>
        <xdr:cNvSpPr/>
      </xdr:nvSpPr>
      <xdr:spPr>
        <a:xfrm>
          <a:off x="18527712" y="10266452"/>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106452</xdr:rowOff>
    </xdr:from>
    <xdr:to>
      <xdr:col>107</xdr:col>
      <xdr:colOff>50800</xdr:colOff>
      <xdr:row>63</xdr:row>
      <xdr:rowOff>123444</xdr:rowOff>
    </xdr:to>
    <xdr:cxnSp macro="">
      <xdr:nvCxnSpPr>
        <xdr:cNvPr id="713" name="直線コネクタ 712">
          <a:extLst>
            <a:ext uri="{FF2B5EF4-FFF2-40B4-BE49-F238E27FC236}">
              <a16:creationId xmlns:a16="http://schemas.microsoft.com/office/drawing/2014/main" id="{8EE811C7-08A4-4EF7-B5EF-B381A6BC7E9D}"/>
            </a:ext>
          </a:extLst>
        </xdr:cNvPr>
        <xdr:cNvCxnSpPr/>
      </xdr:nvCxnSpPr>
      <xdr:spPr>
        <a:xfrm>
          <a:off x="18573750" y="10317252"/>
          <a:ext cx="846137"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57252</xdr:rowOff>
    </xdr:from>
    <xdr:to>
      <xdr:col>98</xdr:col>
      <xdr:colOff>38100</xdr:colOff>
      <xdr:row>63</xdr:row>
      <xdr:rowOff>158852</xdr:rowOff>
    </xdr:to>
    <xdr:sp macro="" textlink="">
      <xdr:nvSpPr>
        <xdr:cNvPr id="714" name="楕円 713">
          <a:extLst>
            <a:ext uri="{FF2B5EF4-FFF2-40B4-BE49-F238E27FC236}">
              <a16:creationId xmlns:a16="http://schemas.microsoft.com/office/drawing/2014/main" id="{B5C34496-4CBC-4189-A9C6-1D65D455DE22}"/>
            </a:ext>
          </a:extLst>
        </xdr:cNvPr>
        <xdr:cNvSpPr/>
      </xdr:nvSpPr>
      <xdr:spPr>
        <a:xfrm>
          <a:off x="17686337" y="10268052"/>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106452</xdr:rowOff>
    </xdr:from>
    <xdr:to>
      <xdr:col>102</xdr:col>
      <xdr:colOff>114300</xdr:colOff>
      <xdr:row>63</xdr:row>
      <xdr:rowOff>108052</xdr:rowOff>
    </xdr:to>
    <xdr:cxnSp macro="">
      <xdr:nvCxnSpPr>
        <xdr:cNvPr id="715" name="直線コネクタ 714">
          <a:extLst>
            <a:ext uri="{FF2B5EF4-FFF2-40B4-BE49-F238E27FC236}">
              <a16:creationId xmlns:a16="http://schemas.microsoft.com/office/drawing/2014/main" id="{A25CCA6B-F702-41E3-95B2-23695B7696C5}"/>
            </a:ext>
          </a:extLst>
        </xdr:cNvPr>
        <xdr:cNvCxnSpPr/>
      </xdr:nvCxnSpPr>
      <xdr:spPr>
        <a:xfrm flipV="1">
          <a:off x="17737137" y="10317252"/>
          <a:ext cx="836613"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716" name="n_1aveValue【学校施設】&#10;一人当たり面積">
          <a:extLst>
            <a:ext uri="{FF2B5EF4-FFF2-40B4-BE49-F238E27FC236}">
              <a16:creationId xmlns:a16="http://schemas.microsoft.com/office/drawing/2014/main" id="{B3841180-B7BA-41A4-B102-5BCE885859DA}"/>
            </a:ext>
          </a:extLst>
        </xdr:cNvPr>
        <xdr:cNvSpPr txBox="1"/>
      </xdr:nvSpPr>
      <xdr:spPr>
        <a:xfrm>
          <a:off x="20032739" y="994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717" name="n_2aveValue【学校施設】&#10;一人当たり面積">
          <a:extLst>
            <a:ext uri="{FF2B5EF4-FFF2-40B4-BE49-F238E27FC236}">
              <a16:creationId xmlns:a16="http://schemas.microsoft.com/office/drawing/2014/main" id="{25F8BC06-8814-4D3E-A242-BCF556AC510F}"/>
            </a:ext>
          </a:extLst>
        </xdr:cNvPr>
        <xdr:cNvSpPr txBox="1"/>
      </xdr:nvSpPr>
      <xdr:spPr>
        <a:xfrm>
          <a:off x="19194539" y="994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718" name="n_3aveValue【学校施設】&#10;一人当たり面積">
          <a:extLst>
            <a:ext uri="{FF2B5EF4-FFF2-40B4-BE49-F238E27FC236}">
              <a16:creationId xmlns:a16="http://schemas.microsoft.com/office/drawing/2014/main" id="{4C2A6626-043B-4EF5-8722-AF190008FEB7}"/>
            </a:ext>
          </a:extLst>
        </xdr:cNvPr>
        <xdr:cNvSpPr txBox="1"/>
      </xdr:nvSpPr>
      <xdr:spPr>
        <a:xfrm>
          <a:off x="18353164" y="995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719" name="n_4aveValue【学校施設】&#10;一人当たり面積">
          <a:extLst>
            <a:ext uri="{FF2B5EF4-FFF2-40B4-BE49-F238E27FC236}">
              <a16:creationId xmlns:a16="http://schemas.microsoft.com/office/drawing/2014/main" id="{5C24EE25-02FD-4C52-A014-E0C941A12A36}"/>
            </a:ext>
          </a:extLst>
        </xdr:cNvPr>
        <xdr:cNvSpPr txBox="1"/>
      </xdr:nvSpPr>
      <xdr:spPr>
        <a:xfrm>
          <a:off x="17507027" y="997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164685</xdr:rowOff>
    </xdr:from>
    <xdr:ext cx="469744" cy="259045"/>
    <xdr:sp macro="" textlink="">
      <xdr:nvSpPr>
        <xdr:cNvPr id="720" name="n_1mainValue【学校施設】&#10;一人当たり面積">
          <a:extLst>
            <a:ext uri="{FF2B5EF4-FFF2-40B4-BE49-F238E27FC236}">
              <a16:creationId xmlns:a16="http://schemas.microsoft.com/office/drawing/2014/main" id="{F194C373-A629-4EC7-90FC-EABD51CD5ECD}"/>
            </a:ext>
          </a:extLst>
        </xdr:cNvPr>
        <xdr:cNvSpPr txBox="1"/>
      </xdr:nvSpPr>
      <xdr:spPr>
        <a:xfrm>
          <a:off x="20032739" y="1037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165371</xdr:rowOff>
    </xdr:from>
    <xdr:ext cx="469744" cy="259045"/>
    <xdr:sp macro="" textlink="">
      <xdr:nvSpPr>
        <xdr:cNvPr id="721" name="n_2mainValue【学校施設】&#10;一人当たり面積">
          <a:extLst>
            <a:ext uri="{FF2B5EF4-FFF2-40B4-BE49-F238E27FC236}">
              <a16:creationId xmlns:a16="http://schemas.microsoft.com/office/drawing/2014/main" id="{A08B3FF8-2A94-40E0-8615-B62714168E1C}"/>
            </a:ext>
          </a:extLst>
        </xdr:cNvPr>
        <xdr:cNvSpPr txBox="1"/>
      </xdr:nvSpPr>
      <xdr:spPr>
        <a:xfrm>
          <a:off x="19194539" y="103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148379</xdr:rowOff>
    </xdr:from>
    <xdr:ext cx="469744" cy="259045"/>
    <xdr:sp macro="" textlink="">
      <xdr:nvSpPr>
        <xdr:cNvPr id="722" name="n_3mainValue【学校施設】&#10;一人当たり面積">
          <a:extLst>
            <a:ext uri="{FF2B5EF4-FFF2-40B4-BE49-F238E27FC236}">
              <a16:creationId xmlns:a16="http://schemas.microsoft.com/office/drawing/2014/main" id="{F71D38BC-E2D1-4591-94AC-2D4044C3962F}"/>
            </a:ext>
          </a:extLst>
        </xdr:cNvPr>
        <xdr:cNvSpPr txBox="1"/>
      </xdr:nvSpPr>
      <xdr:spPr>
        <a:xfrm>
          <a:off x="18353164" y="1036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149979</xdr:rowOff>
    </xdr:from>
    <xdr:ext cx="469744" cy="259045"/>
    <xdr:sp macro="" textlink="">
      <xdr:nvSpPr>
        <xdr:cNvPr id="723" name="n_4mainValue【学校施設】&#10;一人当たり面積">
          <a:extLst>
            <a:ext uri="{FF2B5EF4-FFF2-40B4-BE49-F238E27FC236}">
              <a16:creationId xmlns:a16="http://schemas.microsoft.com/office/drawing/2014/main" id="{5D4187C5-27FF-4751-932B-91C4FA8C9A27}"/>
            </a:ext>
          </a:extLst>
        </xdr:cNvPr>
        <xdr:cNvSpPr txBox="1"/>
      </xdr:nvSpPr>
      <xdr:spPr>
        <a:xfrm>
          <a:off x="17507027" y="1036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7AB95D9B-4C73-4A40-9016-2B9343FB7454}"/>
            </a:ext>
          </a:extLst>
        </xdr:cNvPr>
        <xdr:cNvSpPr/>
      </xdr:nvSpPr>
      <xdr:spPr>
        <a:xfrm>
          <a:off x="11831637" y="111728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BF6DFDF-9A18-4B9A-8EC9-B2131FE11276}"/>
            </a:ext>
          </a:extLst>
        </xdr:cNvPr>
        <xdr:cNvSpPr/>
      </xdr:nvSpPr>
      <xdr:spPr>
        <a:xfrm>
          <a:off x="119443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E90FBE4-08B7-4AC8-9723-894D1CB55F46}"/>
            </a:ext>
          </a:extLst>
        </xdr:cNvPr>
        <xdr:cNvSpPr/>
      </xdr:nvSpPr>
      <xdr:spPr>
        <a:xfrm>
          <a:off x="119443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8CC9E616-1A50-43B0-9CAA-6158E0AA8B42}"/>
            </a:ext>
          </a:extLst>
        </xdr:cNvPr>
        <xdr:cNvSpPr/>
      </xdr:nvSpPr>
      <xdr:spPr>
        <a:xfrm>
          <a:off x="1291748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B6C800A-6B66-41A9-A42E-5BC2C78BBB36}"/>
            </a:ext>
          </a:extLst>
        </xdr:cNvPr>
        <xdr:cNvSpPr/>
      </xdr:nvSpPr>
      <xdr:spPr>
        <a:xfrm>
          <a:off x="1291748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22B8D5AE-FCF3-4E26-9A06-1FDE14A00D82}"/>
            </a:ext>
          </a:extLst>
        </xdr:cNvPr>
        <xdr:cNvSpPr/>
      </xdr:nvSpPr>
      <xdr:spPr>
        <a:xfrm>
          <a:off x="1400333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A4D2A774-7647-47D3-AD58-9A608CE70BFE}"/>
            </a:ext>
          </a:extLst>
        </xdr:cNvPr>
        <xdr:cNvSpPr/>
      </xdr:nvSpPr>
      <xdr:spPr>
        <a:xfrm>
          <a:off x="1400333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4B5FD9A8-7A51-4B73-BE40-2AE5B789E062}"/>
            </a:ext>
          </a:extLst>
        </xdr:cNvPr>
        <xdr:cNvSpPr/>
      </xdr:nvSpPr>
      <xdr:spPr>
        <a:xfrm>
          <a:off x="11831637" y="12249150"/>
          <a:ext cx="4486275"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89502ECB-7959-45C3-BDD2-EB787F8AF824}"/>
            </a:ext>
          </a:extLst>
        </xdr:cNvPr>
        <xdr:cNvSpPr/>
      </xdr:nvSpPr>
      <xdr:spPr>
        <a:xfrm>
          <a:off x="17373600" y="111728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9DB21D79-21E2-469D-B4F0-2985DBB1CE0E}"/>
            </a:ext>
          </a:extLst>
        </xdr:cNvPr>
        <xdr:cNvSpPr/>
      </xdr:nvSpPr>
      <xdr:spPr>
        <a:xfrm>
          <a:off x="175053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F63D7269-133B-4F40-B491-E1A3F877155B}"/>
            </a:ext>
          </a:extLst>
        </xdr:cNvPr>
        <xdr:cNvSpPr/>
      </xdr:nvSpPr>
      <xdr:spPr>
        <a:xfrm>
          <a:off x="175053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864607A3-6C76-4D10-95B1-60BEC6E259DC}"/>
            </a:ext>
          </a:extLst>
        </xdr:cNvPr>
        <xdr:cNvSpPr/>
      </xdr:nvSpPr>
      <xdr:spPr>
        <a:xfrm>
          <a:off x="184594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08CF71FD-2320-4780-A72D-6D169FC8DD9C}"/>
            </a:ext>
          </a:extLst>
        </xdr:cNvPr>
        <xdr:cNvSpPr/>
      </xdr:nvSpPr>
      <xdr:spPr>
        <a:xfrm>
          <a:off x="184594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DC4F27D3-B320-4C7F-9D4B-123B5405B22A}"/>
            </a:ext>
          </a:extLst>
        </xdr:cNvPr>
        <xdr:cNvSpPr/>
      </xdr:nvSpPr>
      <xdr:spPr>
        <a:xfrm>
          <a:off x="1954530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DCF1E353-FD9C-4707-98EF-AB3963773667}"/>
            </a:ext>
          </a:extLst>
        </xdr:cNvPr>
        <xdr:cNvSpPr/>
      </xdr:nvSpPr>
      <xdr:spPr>
        <a:xfrm>
          <a:off x="1954530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E62F2465-9E99-42F4-ABC6-13DCF52D2843}"/>
            </a:ext>
          </a:extLst>
        </xdr:cNvPr>
        <xdr:cNvSpPr/>
      </xdr:nvSpPr>
      <xdr:spPr>
        <a:xfrm>
          <a:off x="17373600" y="12249150"/>
          <a:ext cx="44958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7F5168F6-47B7-4631-A34A-05349C08FA34}"/>
            </a:ext>
          </a:extLst>
        </xdr:cNvPr>
        <xdr:cNvSpPr/>
      </xdr:nvSpPr>
      <xdr:spPr>
        <a:xfrm>
          <a:off x="11831637" y="14763750"/>
          <a:ext cx="4486275"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A31D7E57-BE81-4AA2-8BDF-ACE4F682E047}"/>
            </a:ext>
          </a:extLst>
        </xdr:cNvPr>
        <xdr:cNvSpPr/>
      </xdr:nvSpPr>
      <xdr:spPr>
        <a:xfrm>
          <a:off x="119443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223068AF-5ED8-4CFC-B213-84937D2DEFBE}"/>
            </a:ext>
          </a:extLst>
        </xdr:cNvPr>
        <xdr:cNvSpPr/>
      </xdr:nvSpPr>
      <xdr:spPr>
        <a:xfrm>
          <a:off x="119443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39885A1A-BFC9-4E72-9FDB-40F7C4526959}"/>
            </a:ext>
          </a:extLst>
        </xdr:cNvPr>
        <xdr:cNvSpPr/>
      </xdr:nvSpPr>
      <xdr:spPr>
        <a:xfrm>
          <a:off x="1291748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61927524-A978-4D5E-A028-0F98BEF59B48}"/>
            </a:ext>
          </a:extLst>
        </xdr:cNvPr>
        <xdr:cNvSpPr/>
      </xdr:nvSpPr>
      <xdr:spPr>
        <a:xfrm>
          <a:off x="1291748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2B4298C2-3EDC-4C4B-8CF1-38C1CE54C9E9}"/>
            </a:ext>
          </a:extLst>
        </xdr:cNvPr>
        <xdr:cNvSpPr/>
      </xdr:nvSpPr>
      <xdr:spPr>
        <a:xfrm>
          <a:off x="1400333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5B751558-6100-4FE1-A1B0-8E02F5080958}"/>
            </a:ext>
          </a:extLst>
        </xdr:cNvPr>
        <xdr:cNvSpPr/>
      </xdr:nvSpPr>
      <xdr:spPr>
        <a:xfrm>
          <a:off x="1400333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AEE8F8CD-65E3-428B-B345-0E993C7C2B1D}"/>
            </a:ext>
          </a:extLst>
        </xdr:cNvPr>
        <xdr:cNvSpPr/>
      </xdr:nvSpPr>
      <xdr:spPr>
        <a:xfrm>
          <a:off x="11831637" y="1590675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5AEB920E-23A1-4766-9E97-A172AAD99A8F}"/>
            </a:ext>
          </a:extLst>
        </xdr:cNvPr>
        <xdr:cNvSpPr txBox="1"/>
      </xdr:nvSpPr>
      <xdr:spPr>
        <a:xfrm>
          <a:off x="11793537"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2036A4C1-3A2C-498F-8779-A1DFBE07D4EF}"/>
            </a:ext>
          </a:extLst>
        </xdr:cNvPr>
        <xdr:cNvCxnSpPr/>
      </xdr:nvCxnSpPr>
      <xdr:spPr>
        <a:xfrm>
          <a:off x="11831637"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2B4F7FC8-0604-4383-BD62-99EF53E64BF9}"/>
            </a:ext>
          </a:extLst>
        </xdr:cNvPr>
        <xdr:cNvSpPr txBox="1"/>
      </xdr:nvSpPr>
      <xdr:spPr>
        <a:xfrm>
          <a:off x="11393033"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D453D9EF-C27F-41D7-83CD-9964798F8A3A}"/>
            </a:ext>
          </a:extLst>
        </xdr:cNvPr>
        <xdr:cNvCxnSpPr/>
      </xdr:nvCxnSpPr>
      <xdr:spPr>
        <a:xfrm>
          <a:off x="11831637" y="17811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4D5296BB-F747-4060-8A50-BC081F0B7421}"/>
            </a:ext>
          </a:extLst>
        </xdr:cNvPr>
        <xdr:cNvSpPr txBox="1"/>
      </xdr:nvSpPr>
      <xdr:spPr>
        <a:xfrm>
          <a:off x="11393033"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1D8CD52A-F360-4A4A-A691-E7151DA7B071}"/>
            </a:ext>
          </a:extLst>
        </xdr:cNvPr>
        <xdr:cNvCxnSpPr/>
      </xdr:nvCxnSpPr>
      <xdr:spPr>
        <a:xfrm>
          <a:off x="11831637" y="17430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66E5D08E-D6C2-4D39-AD86-FAB6CC5117A5}"/>
            </a:ext>
          </a:extLst>
        </xdr:cNvPr>
        <xdr:cNvSpPr txBox="1"/>
      </xdr:nvSpPr>
      <xdr:spPr>
        <a:xfrm>
          <a:off x="11447628"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6C26B65F-AC15-4300-9F74-EDDA41E0B10C}"/>
            </a:ext>
          </a:extLst>
        </xdr:cNvPr>
        <xdr:cNvCxnSpPr/>
      </xdr:nvCxnSpPr>
      <xdr:spPr>
        <a:xfrm>
          <a:off x="11831637" y="17049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FEDEDC0A-92C1-407A-AEED-6B736C60F476}"/>
            </a:ext>
          </a:extLst>
        </xdr:cNvPr>
        <xdr:cNvSpPr txBox="1"/>
      </xdr:nvSpPr>
      <xdr:spPr>
        <a:xfrm>
          <a:off x="11447628"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1DCCA87F-4DC6-499C-BEB1-0EA46F089053}"/>
            </a:ext>
          </a:extLst>
        </xdr:cNvPr>
        <xdr:cNvCxnSpPr/>
      </xdr:nvCxnSpPr>
      <xdr:spPr>
        <a:xfrm>
          <a:off x="11831637" y="16668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B8A9DFD3-3E30-4844-8D62-C81B564A41A6}"/>
            </a:ext>
          </a:extLst>
        </xdr:cNvPr>
        <xdr:cNvSpPr txBox="1"/>
      </xdr:nvSpPr>
      <xdr:spPr>
        <a:xfrm>
          <a:off x="11447628"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51668E5B-E08F-4E0C-B442-F3510A8D764E}"/>
            </a:ext>
          </a:extLst>
        </xdr:cNvPr>
        <xdr:cNvCxnSpPr/>
      </xdr:nvCxnSpPr>
      <xdr:spPr>
        <a:xfrm>
          <a:off x="11831637" y="16287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a:extLst>
            <a:ext uri="{FF2B5EF4-FFF2-40B4-BE49-F238E27FC236}">
              <a16:creationId xmlns:a16="http://schemas.microsoft.com/office/drawing/2014/main" id="{CC92BF57-DE4E-4A31-BF57-F120D1DAB1B7}"/>
            </a:ext>
          </a:extLst>
        </xdr:cNvPr>
        <xdr:cNvSpPr txBox="1"/>
      </xdr:nvSpPr>
      <xdr:spPr>
        <a:xfrm>
          <a:off x="11506986" y="16145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FEC2095D-2579-4A5B-83FE-9500BD7415D6}"/>
            </a:ext>
          </a:extLst>
        </xdr:cNvPr>
        <xdr:cNvCxnSpPr/>
      </xdr:nvCxnSpPr>
      <xdr:spPr>
        <a:xfrm>
          <a:off x="11831637"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7021E4B3-9652-48DF-AA30-92F8399660E9}"/>
            </a:ext>
          </a:extLst>
        </xdr:cNvPr>
        <xdr:cNvSpPr/>
      </xdr:nvSpPr>
      <xdr:spPr>
        <a:xfrm>
          <a:off x="11831637" y="1590675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3" name="直線コネクタ 762">
          <a:extLst>
            <a:ext uri="{FF2B5EF4-FFF2-40B4-BE49-F238E27FC236}">
              <a16:creationId xmlns:a16="http://schemas.microsoft.com/office/drawing/2014/main" id="{E78FB3CC-8404-4988-B24E-B5D3DE5EABBD}"/>
            </a:ext>
          </a:extLst>
        </xdr:cNvPr>
        <xdr:cNvCxnSpPr/>
      </xdr:nvCxnSpPr>
      <xdr:spPr>
        <a:xfrm flipV="1">
          <a:off x="15514001" y="16287750"/>
          <a:ext cx="0" cy="127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a:extLst>
            <a:ext uri="{FF2B5EF4-FFF2-40B4-BE49-F238E27FC236}">
              <a16:creationId xmlns:a16="http://schemas.microsoft.com/office/drawing/2014/main" id="{821922B1-C25B-4A4A-BFDD-9BDA7B822220}"/>
            </a:ext>
          </a:extLst>
        </xdr:cNvPr>
        <xdr:cNvSpPr txBox="1"/>
      </xdr:nvSpPr>
      <xdr:spPr>
        <a:xfrm>
          <a:off x="15552737" y="1756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a:extLst>
            <a:ext uri="{FF2B5EF4-FFF2-40B4-BE49-F238E27FC236}">
              <a16:creationId xmlns:a16="http://schemas.microsoft.com/office/drawing/2014/main" id="{25F045C7-8407-4A2F-9854-4098F75F32FB}"/>
            </a:ext>
          </a:extLst>
        </xdr:cNvPr>
        <xdr:cNvCxnSpPr/>
      </xdr:nvCxnSpPr>
      <xdr:spPr>
        <a:xfrm>
          <a:off x="15420975" y="17562512"/>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6" name="【公民館】&#10;有形固定資産減価償却率最大値テキスト">
          <a:extLst>
            <a:ext uri="{FF2B5EF4-FFF2-40B4-BE49-F238E27FC236}">
              <a16:creationId xmlns:a16="http://schemas.microsoft.com/office/drawing/2014/main" id="{7EC03CA3-017B-489B-98D8-CC9FB20CA382}"/>
            </a:ext>
          </a:extLst>
        </xdr:cNvPr>
        <xdr:cNvSpPr txBox="1"/>
      </xdr:nvSpPr>
      <xdr:spPr>
        <a:xfrm>
          <a:off x="15552737" y="16067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a:extLst>
            <a:ext uri="{FF2B5EF4-FFF2-40B4-BE49-F238E27FC236}">
              <a16:creationId xmlns:a16="http://schemas.microsoft.com/office/drawing/2014/main" id="{FC18FCA8-7C74-4ABE-BD87-12258881F179}"/>
            </a:ext>
          </a:extLst>
        </xdr:cNvPr>
        <xdr:cNvCxnSpPr/>
      </xdr:nvCxnSpPr>
      <xdr:spPr>
        <a:xfrm>
          <a:off x="15420975" y="16287750"/>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68" name="【公民館】&#10;有形固定資産減価償却率平均値テキスト">
          <a:extLst>
            <a:ext uri="{FF2B5EF4-FFF2-40B4-BE49-F238E27FC236}">
              <a16:creationId xmlns:a16="http://schemas.microsoft.com/office/drawing/2014/main" id="{5B762DC7-6BD9-494D-8AE1-F053F74159BE}"/>
            </a:ext>
          </a:extLst>
        </xdr:cNvPr>
        <xdr:cNvSpPr txBox="1"/>
      </xdr:nvSpPr>
      <xdr:spPr>
        <a:xfrm>
          <a:off x="15552737" y="16908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a:extLst>
            <a:ext uri="{FF2B5EF4-FFF2-40B4-BE49-F238E27FC236}">
              <a16:creationId xmlns:a16="http://schemas.microsoft.com/office/drawing/2014/main" id="{EB0759F9-0AFD-45D7-A090-E9B5E733B6D7}"/>
            </a:ext>
          </a:extLst>
        </xdr:cNvPr>
        <xdr:cNvSpPr/>
      </xdr:nvSpPr>
      <xdr:spPr>
        <a:xfrm>
          <a:off x="15459075" y="17057370"/>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70" name="フローチャート: 判断 769">
          <a:extLst>
            <a:ext uri="{FF2B5EF4-FFF2-40B4-BE49-F238E27FC236}">
              <a16:creationId xmlns:a16="http://schemas.microsoft.com/office/drawing/2014/main" id="{5613A13F-7C8E-45A8-B996-484E07798C5E}"/>
            </a:ext>
          </a:extLst>
        </xdr:cNvPr>
        <xdr:cNvSpPr/>
      </xdr:nvSpPr>
      <xdr:spPr>
        <a:xfrm>
          <a:off x="14658975" y="17086262"/>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a:extLst>
            <a:ext uri="{FF2B5EF4-FFF2-40B4-BE49-F238E27FC236}">
              <a16:creationId xmlns:a16="http://schemas.microsoft.com/office/drawing/2014/main" id="{36B8D265-01B8-4D1E-B198-A89CEEB95BC3}"/>
            </a:ext>
          </a:extLst>
        </xdr:cNvPr>
        <xdr:cNvSpPr/>
      </xdr:nvSpPr>
      <xdr:spPr>
        <a:xfrm>
          <a:off x="13822362" y="17076101"/>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72" name="フローチャート: 判断 771">
          <a:extLst>
            <a:ext uri="{FF2B5EF4-FFF2-40B4-BE49-F238E27FC236}">
              <a16:creationId xmlns:a16="http://schemas.microsoft.com/office/drawing/2014/main" id="{9EC9AB3B-F2A5-4D53-8C61-2FC258ADC4A2}"/>
            </a:ext>
          </a:extLst>
        </xdr:cNvPr>
        <xdr:cNvSpPr/>
      </xdr:nvSpPr>
      <xdr:spPr>
        <a:xfrm>
          <a:off x="12980987" y="17109123"/>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73" name="フローチャート: 判断 772">
          <a:extLst>
            <a:ext uri="{FF2B5EF4-FFF2-40B4-BE49-F238E27FC236}">
              <a16:creationId xmlns:a16="http://schemas.microsoft.com/office/drawing/2014/main" id="{E1BD44C9-D0D8-47D0-A922-AE81897392C3}"/>
            </a:ext>
          </a:extLst>
        </xdr:cNvPr>
        <xdr:cNvSpPr/>
      </xdr:nvSpPr>
      <xdr:spPr>
        <a:xfrm>
          <a:off x="12125325" y="17115473"/>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98B55B8-83C7-4B9E-80FF-3185CE856F7C}"/>
            </a:ext>
          </a:extLst>
        </xdr:cNvPr>
        <xdr:cNvSpPr txBox="1"/>
      </xdr:nvSpPr>
      <xdr:spPr>
        <a:xfrm>
          <a:off x="153336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1F1269FE-97DA-426D-BAB0-F022066E98AD}"/>
            </a:ext>
          </a:extLst>
        </xdr:cNvPr>
        <xdr:cNvSpPr txBox="1"/>
      </xdr:nvSpPr>
      <xdr:spPr>
        <a:xfrm>
          <a:off x="145335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9479311-BA16-427E-919E-5A82292383F8}"/>
            </a:ext>
          </a:extLst>
        </xdr:cNvPr>
        <xdr:cNvSpPr txBox="1"/>
      </xdr:nvSpPr>
      <xdr:spPr>
        <a:xfrm>
          <a:off x="1368742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E953D61-81FF-4AE3-B069-E7AF67B96CC1}"/>
            </a:ext>
          </a:extLst>
        </xdr:cNvPr>
        <xdr:cNvSpPr txBox="1"/>
      </xdr:nvSpPr>
      <xdr:spPr>
        <a:xfrm>
          <a:off x="128508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A8DFF7E-49C7-4C38-A660-93CD25BDCF67}"/>
            </a:ext>
          </a:extLst>
        </xdr:cNvPr>
        <xdr:cNvSpPr txBox="1"/>
      </xdr:nvSpPr>
      <xdr:spPr>
        <a:xfrm>
          <a:off x="119999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142239</xdr:rowOff>
    </xdr:from>
    <xdr:to>
      <xdr:col>85</xdr:col>
      <xdr:colOff>177800</xdr:colOff>
      <xdr:row>106</xdr:row>
      <xdr:rowOff>72389</xdr:rowOff>
    </xdr:to>
    <xdr:sp macro="" textlink="">
      <xdr:nvSpPr>
        <xdr:cNvPr id="779" name="楕円 778">
          <a:extLst>
            <a:ext uri="{FF2B5EF4-FFF2-40B4-BE49-F238E27FC236}">
              <a16:creationId xmlns:a16="http://schemas.microsoft.com/office/drawing/2014/main" id="{230C769E-4CF1-4C51-AC15-5BAC2C59AA78}"/>
            </a:ext>
          </a:extLst>
        </xdr:cNvPr>
        <xdr:cNvSpPr/>
      </xdr:nvSpPr>
      <xdr:spPr>
        <a:xfrm>
          <a:off x="15459075" y="17287239"/>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120666</xdr:rowOff>
    </xdr:from>
    <xdr:ext cx="405111" cy="259045"/>
    <xdr:sp macro="" textlink="">
      <xdr:nvSpPr>
        <xdr:cNvPr id="780" name="【公民館】&#10;有形固定資産減価償却率該当値テキスト">
          <a:extLst>
            <a:ext uri="{FF2B5EF4-FFF2-40B4-BE49-F238E27FC236}">
              <a16:creationId xmlns:a16="http://schemas.microsoft.com/office/drawing/2014/main" id="{91A3FD01-4586-4F43-B105-AC7CB8DEE895}"/>
            </a:ext>
          </a:extLst>
        </xdr:cNvPr>
        <xdr:cNvSpPr txBox="1"/>
      </xdr:nvSpPr>
      <xdr:spPr>
        <a:xfrm>
          <a:off x="15552737" y="17270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38100</xdr:rowOff>
    </xdr:from>
    <xdr:to>
      <xdr:col>81</xdr:col>
      <xdr:colOff>101600</xdr:colOff>
      <xdr:row>106</xdr:row>
      <xdr:rowOff>139700</xdr:rowOff>
    </xdr:to>
    <xdr:sp macro="" textlink="">
      <xdr:nvSpPr>
        <xdr:cNvPr id="781" name="楕円 780">
          <a:extLst>
            <a:ext uri="{FF2B5EF4-FFF2-40B4-BE49-F238E27FC236}">
              <a16:creationId xmlns:a16="http://schemas.microsoft.com/office/drawing/2014/main" id="{326B7D26-B031-4AEF-A8D8-5D68E3BCE45B}"/>
            </a:ext>
          </a:extLst>
        </xdr:cNvPr>
        <xdr:cNvSpPr/>
      </xdr:nvSpPr>
      <xdr:spPr>
        <a:xfrm>
          <a:off x="14658975" y="17354550"/>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21589</xdr:rowOff>
    </xdr:from>
    <xdr:to>
      <xdr:col>85</xdr:col>
      <xdr:colOff>127000</xdr:colOff>
      <xdr:row>106</xdr:row>
      <xdr:rowOff>88900</xdr:rowOff>
    </xdr:to>
    <xdr:cxnSp macro="">
      <xdr:nvCxnSpPr>
        <xdr:cNvPr id="782" name="直線コネクタ 781">
          <a:extLst>
            <a:ext uri="{FF2B5EF4-FFF2-40B4-BE49-F238E27FC236}">
              <a16:creationId xmlns:a16="http://schemas.microsoft.com/office/drawing/2014/main" id="{B8FDAE7D-43B2-4A80-948A-145048A8B8B0}"/>
            </a:ext>
          </a:extLst>
        </xdr:cNvPr>
        <xdr:cNvCxnSpPr/>
      </xdr:nvCxnSpPr>
      <xdr:spPr>
        <a:xfrm flipV="1">
          <a:off x="14714537" y="17342801"/>
          <a:ext cx="800100" cy="6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12700</xdr:rowOff>
    </xdr:from>
    <xdr:to>
      <xdr:col>76</xdr:col>
      <xdr:colOff>165100</xdr:colOff>
      <xdr:row>106</xdr:row>
      <xdr:rowOff>114300</xdr:rowOff>
    </xdr:to>
    <xdr:sp macro="" textlink="">
      <xdr:nvSpPr>
        <xdr:cNvPr id="783" name="楕円 782">
          <a:extLst>
            <a:ext uri="{FF2B5EF4-FFF2-40B4-BE49-F238E27FC236}">
              <a16:creationId xmlns:a16="http://schemas.microsoft.com/office/drawing/2014/main" id="{941536A8-DF34-41E0-8EFF-D1ED234CFD3D}"/>
            </a:ext>
          </a:extLst>
        </xdr:cNvPr>
        <xdr:cNvSpPr/>
      </xdr:nvSpPr>
      <xdr:spPr>
        <a:xfrm>
          <a:off x="13822362" y="17333912"/>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63500</xdr:rowOff>
    </xdr:from>
    <xdr:to>
      <xdr:col>81</xdr:col>
      <xdr:colOff>50800</xdr:colOff>
      <xdr:row>106</xdr:row>
      <xdr:rowOff>88900</xdr:rowOff>
    </xdr:to>
    <xdr:cxnSp macro="">
      <xdr:nvCxnSpPr>
        <xdr:cNvPr id="784" name="直線コネクタ 783">
          <a:extLst>
            <a:ext uri="{FF2B5EF4-FFF2-40B4-BE49-F238E27FC236}">
              <a16:creationId xmlns:a16="http://schemas.microsoft.com/office/drawing/2014/main" id="{B7E02A66-D9C3-4FFB-9DEE-E2B708FBE416}"/>
            </a:ext>
          </a:extLst>
        </xdr:cNvPr>
        <xdr:cNvCxnSpPr/>
      </xdr:nvCxnSpPr>
      <xdr:spPr>
        <a:xfrm>
          <a:off x="13868400" y="17384712"/>
          <a:ext cx="846137"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158750</xdr:rowOff>
    </xdr:from>
    <xdr:to>
      <xdr:col>72</xdr:col>
      <xdr:colOff>38100</xdr:colOff>
      <xdr:row>106</xdr:row>
      <xdr:rowOff>88900</xdr:rowOff>
    </xdr:to>
    <xdr:sp macro="" textlink="">
      <xdr:nvSpPr>
        <xdr:cNvPr id="785" name="楕円 784">
          <a:extLst>
            <a:ext uri="{FF2B5EF4-FFF2-40B4-BE49-F238E27FC236}">
              <a16:creationId xmlns:a16="http://schemas.microsoft.com/office/drawing/2014/main" id="{B149A59A-1E8C-473B-900B-5DFFF304A094}"/>
            </a:ext>
          </a:extLst>
        </xdr:cNvPr>
        <xdr:cNvSpPr/>
      </xdr:nvSpPr>
      <xdr:spPr>
        <a:xfrm>
          <a:off x="12980987" y="17308512"/>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38100</xdr:rowOff>
    </xdr:from>
    <xdr:to>
      <xdr:col>76</xdr:col>
      <xdr:colOff>114300</xdr:colOff>
      <xdr:row>106</xdr:row>
      <xdr:rowOff>63500</xdr:rowOff>
    </xdr:to>
    <xdr:cxnSp macro="">
      <xdr:nvCxnSpPr>
        <xdr:cNvPr id="786" name="直線コネクタ 785">
          <a:extLst>
            <a:ext uri="{FF2B5EF4-FFF2-40B4-BE49-F238E27FC236}">
              <a16:creationId xmlns:a16="http://schemas.microsoft.com/office/drawing/2014/main" id="{9F658AFC-114E-40C6-9DB7-8CA4ACAABB90}"/>
            </a:ext>
          </a:extLst>
        </xdr:cNvPr>
        <xdr:cNvCxnSpPr/>
      </xdr:nvCxnSpPr>
      <xdr:spPr>
        <a:xfrm>
          <a:off x="13031787" y="17354550"/>
          <a:ext cx="836613"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133350</xdr:rowOff>
    </xdr:from>
    <xdr:to>
      <xdr:col>67</xdr:col>
      <xdr:colOff>101600</xdr:colOff>
      <xdr:row>106</xdr:row>
      <xdr:rowOff>63500</xdr:rowOff>
    </xdr:to>
    <xdr:sp macro="" textlink="">
      <xdr:nvSpPr>
        <xdr:cNvPr id="787" name="楕円 786">
          <a:extLst>
            <a:ext uri="{FF2B5EF4-FFF2-40B4-BE49-F238E27FC236}">
              <a16:creationId xmlns:a16="http://schemas.microsoft.com/office/drawing/2014/main" id="{346D446F-A151-4E72-B0C5-6ED1AC72F727}"/>
            </a:ext>
          </a:extLst>
        </xdr:cNvPr>
        <xdr:cNvSpPr/>
      </xdr:nvSpPr>
      <xdr:spPr>
        <a:xfrm>
          <a:off x="12125325" y="17278350"/>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12700</xdr:rowOff>
    </xdr:from>
    <xdr:to>
      <xdr:col>71</xdr:col>
      <xdr:colOff>177800</xdr:colOff>
      <xdr:row>106</xdr:row>
      <xdr:rowOff>38100</xdr:rowOff>
    </xdr:to>
    <xdr:cxnSp macro="">
      <xdr:nvCxnSpPr>
        <xdr:cNvPr id="788" name="直線コネクタ 787">
          <a:extLst>
            <a:ext uri="{FF2B5EF4-FFF2-40B4-BE49-F238E27FC236}">
              <a16:creationId xmlns:a16="http://schemas.microsoft.com/office/drawing/2014/main" id="{CCD31889-ED14-4A41-826E-39111A91647F}"/>
            </a:ext>
          </a:extLst>
        </xdr:cNvPr>
        <xdr:cNvCxnSpPr/>
      </xdr:nvCxnSpPr>
      <xdr:spPr>
        <a:xfrm>
          <a:off x="12180887" y="17333912"/>
          <a:ext cx="8509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789" name="n_1aveValue【公民館】&#10;有形固定資産減価償却率">
          <a:extLst>
            <a:ext uri="{FF2B5EF4-FFF2-40B4-BE49-F238E27FC236}">
              <a16:creationId xmlns:a16="http://schemas.microsoft.com/office/drawing/2014/main" id="{1ECC6900-B40B-49BE-B753-E1579866F2E2}"/>
            </a:ext>
          </a:extLst>
        </xdr:cNvPr>
        <xdr:cNvSpPr txBox="1"/>
      </xdr:nvSpPr>
      <xdr:spPr>
        <a:xfrm>
          <a:off x="14508806" y="16861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a:extLst>
            <a:ext uri="{FF2B5EF4-FFF2-40B4-BE49-F238E27FC236}">
              <a16:creationId xmlns:a16="http://schemas.microsoft.com/office/drawing/2014/main" id="{0BC3A1B0-997C-4980-B1FF-5C98A8CC78B5}"/>
            </a:ext>
          </a:extLst>
        </xdr:cNvPr>
        <xdr:cNvSpPr txBox="1"/>
      </xdr:nvSpPr>
      <xdr:spPr>
        <a:xfrm>
          <a:off x="13680131" y="16851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791" name="n_3aveValue【公民館】&#10;有形固定資産減価償却率">
          <a:extLst>
            <a:ext uri="{FF2B5EF4-FFF2-40B4-BE49-F238E27FC236}">
              <a16:creationId xmlns:a16="http://schemas.microsoft.com/office/drawing/2014/main" id="{515E7F99-21F0-49F5-AEE6-A3958399BAEC}"/>
            </a:ext>
          </a:extLst>
        </xdr:cNvPr>
        <xdr:cNvSpPr txBox="1"/>
      </xdr:nvSpPr>
      <xdr:spPr>
        <a:xfrm>
          <a:off x="12838756" y="16879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792" name="n_4aveValue【公民館】&#10;有形固定資産減価償却率">
          <a:extLst>
            <a:ext uri="{FF2B5EF4-FFF2-40B4-BE49-F238E27FC236}">
              <a16:creationId xmlns:a16="http://schemas.microsoft.com/office/drawing/2014/main" id="{A421216C-D957-4BE1-BC91-5B3799970865}"/>
            </a:ext>
          </a:extLst>
        </xdr:cNvPr>
        <xdr:cNvSpPr txBox="1"/>
      </xdr:nvSpPr>
      <xdr:spPr>
        <a:xfrm>
          <a:off x="11983094"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130827</xdr:rowOff>
    </xdr:from>
    <xdr:ext cx="405111" cy="259045"/>
    <xdr:sp macro="" textlink="">
      <xdr:nvSpPr>
        <xdr:cNvPr id="793" name="n_1mainValue【公民館】&#10;有形固定資産減価償却率">
          <a:extLst>
            <a:ext uri="{FF2B5EF4-FFF2-40B4-BE49-F238E27FC236}">
              <a16:creationId xmlns:a16="http://schemas.microsoft.com/office/drawing/2014/main" id="{72A21AEE-FD68-45AB-9DE6-C567AB83D4F5}"/>
            </a:ext>
          </a:extLst>
        </xdr:cNvPr>
        <xdr:cNvSpPr txBox="1"/>
      </xdr:nvSpPr>
      <xdr:spPr>
        <a:xfrm>
          <a:off x="14508806" y="1745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105427</xdr:rowOff>
    </xdr:from>
    <xdr:ext cx="405111" cy="259045"/>
    <xdr:sp macro="" textlink="">
      <xdr:nvSpPr>
        <xdr:cNvPr id="794" name="n_2mainValue【公民館】&#10;有形固定資産減価償却率">
          <a:extLst>
            <a:ext uri="{FF2B5EF4-FFF2-40B4-BE49-F238E27FC236}">
              <a16:creationId xmlns:a16="http://schemas.microsoft.com/office/drawing/2014/main" id="{540DE020-CF75-4788-BD95-37F5C6E19B85}"/>
            </a:ext>
          </a:extLst>
        </xdr:cNvPr>
        <xdr:cNvSpPr txBox="1"/>
      </xdr:nvSpPr>
      <xdr:spPr>
        <a:xfrm>
          <a:off x="13680131"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80027</xdr:rowOff>
    </xdr:from>
    <xdr:ext cx="405111" cy="259045"/>
    <xdr:sp macro="" textlink="">
      <xdr:nvSpPr>
        <xdr:cNvPr id="795" name="n_3mainValue【公民館】&#10;有形固定資産減価償却率">
          <a:extLst>
            <a:ext uri="{FF2B5EF4-FFF2-40B4-BE49-F238E27FC236}">
              <a16:creationId xmlns:a16="http://schemas.microsoft.com/office/drawing/2014/main" id="{BA158AD3-827D-4DF3-A01E-621B474EC501}"/>
            </a:ext>
          </a:extLst>
        </xdr:cNvPr>
        <xdr:cNvSpPr txBox="1"/>
      </xdr:nvSpPr>
      <xdr:spPr>
        <a:xfrm>
          <a:off x="12838756" y="1740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54627</xdr:rowOff>
    </xdr:from>
    <xdr:ext cx="405111" cy="259045"/>
    <xdr:sp macro="" textlink="">
      <xdr:nvSpPr>
        <xdr:cNvPr id="796" name="n_4mainValue【公民館】&#10;有形固定資産減価償却率">
          <a:extLst>
            <a:ext uri="{FF2B5EF4-FFF2-40B4-BE49-F238E27FC236}">
              <a16:creationId xmlns:a16="http://schemas.microsoft.com/office/drawing/2014/main" id="{2926551E-1BE1-415B-BE31-1B098C95A0CF}"/>
            </a:ext>
          </a:extLst>
        </xdr:cNvPr>
        <xdr:cNvSpPr txBox="1"/>
      </xdr:nvSpPr>
      <xdr:spPr>
        <a:xfrm>
          <a:off x="11983094" y="17375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B5CAA559-DF78-4B7C-B842-47820E7BE6A0}"/>
            </a:ext>
          </a:extLst>
        </xdr:cNvPr>
        <xdr:cNvSpPr/>
      </xdr:nvSpPr>
      <xdr:spPr>
        <a:xfrm>
          <a:off x="17373600" y="14763750"/>
          <a:ext cx="4495800"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6B501268-A082-4B60-8E9D-6F0D797DE9E6}"/>
            </a:ext>
          </a:extLst>
        </xdr:cNvPr>
        <xdr:cNvSpPr/>
      </xdr:nvSpPr>
      <xdr:spPr>
        <a:xfrm>
          <a:off x="175053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2EA3FAEC-1DBC-486A-BF22-CAE1EF764A7D}"/>
            </a:ext>
          </a:extLst>
        </xdr:cNvPr>
        <xdr:cNvSpPr/>
      </xdr:nvSpPr>
      <xdr:spPr>
        <a:xfrm>
          <a:off x="175053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2A958415-ED5B-404D-9B1B-2749F6F5D3C0}"/>
            </a:ext>
          </a:extLst>
        </xdr:cNvPr>
        <xdr:cNvSpPr/>
      </xdr:nvSpPr>
      <xdr:spPr>
        <a:xfrm>
          <a:off x="184594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3B368FA2-0890-4E80-BD0A-114258FDA358}"/>
            </a:ext>
          </a:extLst>
        </xdr:cNvPr>
        <xdr:cNvSpPr/>
      </xdr:nvSpPr>
      <xdr:spPr>
        <a:xfrm>
          <a:off x="184594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D4DAA7F8-4A80-48C6-B94B-152F4989BF48}"/>
            </a:ext>
          </a:extLst>
        </xdr:cNvPr>
        <xdr:cNvSpPr/>
      </xdr:nvSpPr>
      <xdr:spPr>
        <a:xfrm>
          <a:off x="1954530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E6A9811F-4913-42E0-B422-4D3447D3F8F6}"/>
            </a:ext>
          </a:extLst>
        </xdr:cNvPr>
        <xdr:cNvSpPr/>
      </xdr:nvSpPr>
      <xdr:spPr>
        <a:xfrm>
          <a:off x="1954530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8B01647-6002-4B58-8D68-07AA41D940C6}"/>
            </a:ext>
          </a:extLst>
        </xdr:cNvPr>
        <xdr:cNvSpPr/>
      </xdr:nvSpPr>
      <xdr:spPr>
        <a:xfrm>
          <a:off x="17373600" y="1590675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E6D1EFC1-E9AE-4998-A842-0CFAB46093EA}"/>
            </a:ext>
          </a:extLst>
        </xdr:cNvPr>
        <xdr:cNvSpPr txBox="1"/>
      </xdr:nvSpPr>
      <xdr:spPr>
        <a:xfrm>
          <a:off x="1734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BA2351E3-BF7B-4ABF-A345-04B0BDB2F19E}"/>
            </a:ext>
          </a:extLst>
        </xdr:cNvPr>
        <xdr:cNvCxnSpPr/>
      </xdr:nvCxnSpPr>
      <xdr:spPr>
        <a:xfrm>
          <a:off x="17373600"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F56BEFF9-D820-403C-AF2E-AA741F9299E4}"/>
            </a:ext>
          </a:extLst>
        </xdr:cNvPr>
        <xdr:cNvCxnSpPr/>
      </xdr:nvCxnSpPr>
      <xdr:spPr>
        <a:xfrm>
          <a:off x="17373600" y="17811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AE461DD7-3E3E-48B9-A0BA-0A3DCC9251EF}"/>
            </a:ext>
          </a:extLst>
        </xdr:cNvPr>
        <xdr:cNvSpPr txBox="1"/>
      </xdr:nvSpPr>
      <xdr:spPr>
        <a:xfrm>
          <a:off x="16934996"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41CD5870-CBF7-4A5B-AF7A-B6966FFD0070}"/>
            </a:ext>
          </a:extLst>
        </xdr:cNvPr>
        <xdr:cNvCxnSpPr/>
      </xdr:nvCxnSpPr>
      <xdr:spPr>
        <a:xfrm>
          <a:off x="17373600" y="17430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AFA9E8E1-A9C4-42CA-ABF9-B2830810D208}"/>
            </a:ext>
          </a:extLst>
        </xdr:cNvPr>
        <xdr:cNvSpPr txBox="1"/>
      </xdr:nvSpPr>
      <xdr:spPr>
        <a:xfrm>
          <a:off x="16934996"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E8844A3B-C731-4805-A99B-95D1AB87D57A}"/>
            </a:ext>
          </a:extLst>
        </xdr:cNvPr>
        <xdr:cNvCxnSpPr/>
      </xdr:nvCxnSpPr>
      <xdr:spPr>
        <a:xfrm>
          <a:off x="17373600" y="17049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7AE7A8D2-844E-4DA3-9EAC-D43634EB3755}"/>
            </a:ext>
          </a:extLst>
        </xdr:cNvPr>
        <xdr:cNvSpPr txBox="1"/>
      </xdr:nvSpPr>
      <xdr:spPr>
        <a:xfrm>
          <a:off x="16934996"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2685E70C-1E96-4E57-B852-A15C639E0327}"/>
            </a:ext>
          </a:extLst>
        </xdr:cNvPr>
        <xdr:cNvCxnSpPr/>
      </xdr:nvCxnSpPr>
      <xdr:spPr>
        <a:xfrm>
          <a:off x="17373600" y="16668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A80BAB86-9158-425C-B58D-6D2A9D0B0B4A}"/>
            </a:ext>
          </a:extLst>
        </xdr:cNvPr>
        <xdr:cNvSpPr txBox="1"/>
      </xdr:nvSpPr>
      <xdr:spPr>
        <a:xfrm>
          <a:off x="16934996"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04DE6130-2789-4510-A3A7-388D5C064DC8}"/>
            </a:ext>
          </a:extLst>
        </xdr:cNvPr>
        <xdr:cNvCxnSpPr/>
      </xdr:nvCxnSpPr>
      <xdr:spPr>
        <a:xfrm>
          <a:off x="17373600" y="16287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4E1378E2-7806-47E7-AE9E-FA25196DD387}"/>
            </a:ext>
          </a:extLst>
        </xdr:cNvPr>
        <xdr:cNvSpPr txBox="1"/>
      </xdr:nvSpPr>
      <xdr:spPr>
        <a:xfrm>
          <a:off x="16934996"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A95FEB3A-8AAF-45E1-953C-24F65CB115E8}"/>
            </a:ext>
          </a:extLst>
        </xdr:cNvPr>
        <xdr:cNvCxnSpPr/>
      </xdr:nvCxnSpPr>
      <xdr:spPr>
        <a:xfrm>
          <a:off x="17373600"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875E8FC8-C029-4E0A-97DD-9CFDF63D8F9E}"/>
            </a:ext>
          </a:extLst>
        </xdr:cNvPr>
        <xdr:cNvSpPr txBox="1"/>
      </xdr:nvSpPr>
      <xdr:spPr>
        <a:xfrm>
          <a:off x="16934996"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C1C7D6D4-2A34-40C9-80B3-FD387EA22920}"/>
            </a:ext>
          </a:extLst>
        </xdr:cNvPr>
        <xdr:cNvSpPr/>
      </xdr:nvSpPr>
      <xdr:spPr>
        <a:xfrm>
          <a:off x="17373600" y="1590675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820" name="直線コネクタ 819">
          <a:extLst>
            <a:ext uri="{FF2B5EF4-FFF2-40B4-BE49-F238E27FC236}">
              <a16:creationId xmlns:a16="http://schemas.microsoft.com/office/drawing/2014/main" id="{B54A2F7E-FCD6-45F4-9D78-CAC5D368607E}"/>
            </a:ext>
          </a:extLst>
        </xdr:cNvPr>
        <xdr:cNvCxnSpPr/>
      </xdr:nvCxnSpPr>
      <xdr:spPr>
        <a:xfrm flipV="1">
          <a:off x="21060726" y="16335184"/>
          <a:ext cx="0" cy="144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1" name="【公民館】&#10;一人当たり面積最小値テキスト">
          <a:extLst>
            <a:ext uri="{FF2B5EF4-FFF2-40B4-BE49-F238E27FC236}">
              <a16:creationId xmlns:a16="http://schemas.microsoft.com/office/drawing/2014/main" id="{4E0485CE-49D5-498F-AC1D-6C03B37B50C3}"/>
            </a:ext>
          </a:extLst>
        </xdr:cNvPr>
        <xdr:cNvSpPr txBox="1"/>
      </xdr:nvSpPr>
      <xdr:spPr>
        <a:xfrm>
          <a:off x="21099462" y="177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2" name="直線コネクタ 821">
          <a:extLst>
            <a:ext uri="{FF2B5EF4-FFF2-40B4-BE49-F238E27FC236}">
              <a16:creationId xmlns:a16="http://schemas.microsoft.com/office/drawing/2014/main" id="{DB413F71-8AC7-47B4-9B73-2EE7573DD0ED}"/>
            </a:ext>
          </a:extLst>
        </xdr:cNvPr>
        <xdr:cNvCxnSpPr/>
      </xdr:nvCxnSpPr>
      <xdr:spPr>
        <a:xfrm>
          <a:off x="20981987" y="1778279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823" name="【公民館】&#10;一人当たり面積最大値テキスト">
          <a:extLst>
            <a:ext uri="{FF2B5EF4-FFF2-40B4-BE49-F238E27FC236}">
              <a16:creationId xmlns:a16="http://schemas.microsoft.com/office/drawing/2014/main" id="{90C48204-B0B2-4F89-8FB2-AA7CBD146190}"/>
            </a:ext>
          </a:extLst>
        </xdr:cNvPr>
        <xdr:cNvSpPr txBox="1"/>
      </xdr:nvSpPr>
      <xdr:spPr>
        <a:xfrm>
          <a:off x="21099462" y="1610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824" name="直線コネクタ 823">
          <a:extLst>
            <a:ext uri="{FF2B5EF4-FFF2-40B4-BE49-F238E27FC236}">
              <a16:creationId xmlns:a16="http://schemas.microsoft.com/office/drawing/2014/main" id="{B0E96883-C0BC-4124-8169-3B3910FD2740}"/>
            </a:ext>
          </a:extLst>
        </xdr:cNvPr>
        <xdr:cNvCxnSpPr/>
      </xdr:nvCxnSpPr>
      <xdr:spPr>
        <a:xfrm>
          <a:off x="20981987" y="1633518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825" name="【公民館】&#10;一人当たり面積平均値テキスト">
          <a:extLst>
            <a:ext uri="{FF2B5EF4-FFF2-40B4-BE49-F238E27FC236}">
              <a16:creationId xmlns:a16="http://schemas.microsoft.com/office/drawing/2014/main" id="{074DC57F-ECCD-4598-B4D2-05EEC57EABD3}"/>
            </a:ext>
          </a:extLst>
        </xdr:cNvPr>
        <xdr:cNvSpPr txBox="1"/>
      </xdr:nvSpPr>
      <xdr:spPr>
        <a:xfrm>
          <a:off x="21099462" y="17230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26" name="フローチャート: 判断 825">
          <a:extLst>
            <a:ext uri="{FF2B5EF4-FFF2-40B4-BE49-F238E27FC236}">
              <a16:creationId xmlns:a16="http://schemas.microsoft.com/office/drawing/2014/main" id="{0519E5F1-1AF7-4C74-A7F1-2FB5DDEC7B30}"/>
            </a:ext>
          </a:extLst>
        </xdr:cNvPr>
        <xdr:cNvSpPr/>
      </xdr:nvSpPr>
      <xdr:spPr>
        <a:xfrm>
          <a:off x="21010562" y="17383949"/>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827" name="フローチャート: 判断 826">
          <a:extLst>
            <a:ext uri="{FF2B5EF4-FFF2-40B4-BE49-F238E27FC236}">
              <a16:creationId xmlns:a16="http://schemas.microsoft.com/office/drawing/2014/main" id="{4C1C153D-AD9C-4940-B584-13E62E9CF6A1}"/>
            </a:ext>
          </a:extLst>
        </xdr:cNvPr>
        <xdr:cNvSpPr/>
      </xdr:nvSpPr>
      <xdr:spPr>
        <a:xfrm>
          <a:off x="20219987" y="17372520"/>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828" name="フローチャート: 判断 827">
          <a:extLst>
            <a:ext uri="{FF2B5EF4-FFF2-40B4-BE49-F238E27FC236}">
              <a16:creationId xmlns:a16="http://schemas.microsoft.com/office/drawing/2014/main" id="{78581120-8755-4C4D-9790-91DE0F091A24}"/>
            </a:ext>
          </a:extLst>
        </xdr:cNvPr>
        <xdr:cNvSpPr/>
      </xdr:nvSpPr>
      <xdr:spPr>
        <a:xfrm>
          <a:off x="19364325" y="17393094"/>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829" name="フローチャート: 判断 828">
          <a:extLst>
            <a:ext uri="{FF2B5EF4-FFF2-40B4-BE49-F238E27FC236}">
              <a16:creationId xmlns:a16="http://schemas.microsoft.com/office/drawing/2014/main" id="{69D58B78-C257-4EB6-8BB5-9135B9102BB8}"/>
            </a:ext>
          </a:extLst>
        </xdr:cNvPr>
        <xdr:cNvSpPr/>
      </xdr:nvSpPr>
      <xdr:spPr>
        <a:xfrm>
          <a:off x="18527712" y="1742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30" name="フローチャート: 判断 829">
          <a:extLst>
            <a:ext uri="{FF2B5EF4-FFF2-40B4-BE49-F238E27FC236}">
              <a16:creationId xmlns:a16="http://schemas.microsoft.com/office/drawing/2014/main" id="{900EDD89-788F-48D6-BE37-B567FACEFE7F}"/>
            </a:ext>
          </a:extLst>
        </xdr:cNvPr>
        <xdr:cNvSpPr/>
      </xdr:nvSpPr>
      <xdr:spPr>
        <a:xfrm>
          <a:off x="17686337" y="17391380"/>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5606CCE-4968-4804-9A08-D2077D932EB2}"/>
            </a:ext>
          </a:extLst>
        </xdr:cNvPr>
        <xdr:cNvSpPr txBox="1"/>
      </xdr:nvSpPr>
      <xdr:spPr>
        <a:xfrm>
          <a:off x="20880387"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B989511-7E87-4426-8EDF-32853D76657E}"/>
            </a:ext>
          </a:extLst>
        </xdr:cNvPr>
        <xdr:cNvSpPr txBox="1"/>
      </xdr:nvSpPr>
      <xdr:spPr>
        <a:xfrm>
          <a:off x="200898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867C6C9F-83CE-4226-BCEF-63F75CD88AB5}"/>
            </a:ext>
          </a:extLst>
        </xdr:cNvPr>
        <xdr:cNvSpPr txBox="1"/>
      </xdr:nvSpPr>
      <xdr:spPr>
        <a:xfrm>
          <a:off x="192389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CB7FF15-4C80-413B-A2FB-DDCBF3C7870C}"/>
            </a:ext>
          </a:extLst>
        </xdr:cNvPr>
        <xdr:cNvSpPr txBox="1"/>
      </xdr:nvSpPr>
      <xdr:spPr>
        <a:xfrm>
          <a:off x="183927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D1364B3-5860-4EB7-8F1A-5C8760029C70}"/>
            </a:ext>
          </a:extLst>
        </xdr:cNvPr>
        <xdr:cNvSpPr txBox="1"/>
      </xdr:nvSpPr>
      <xdr:spPr>
        <a:xfrm>
          <a:off x="175561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37592</xdr:rowOff>
    </xdr:from>
    <xdr:to>
      <xdr:col>116</xdr:col>
      <xdr:colOff>114300</xdr:colOff>
      <xdr:row>108</xdr:row>
      <xdr:rowOff>139192</xdr:rowOff>
    </xdr:to>
    <xdr:sp macro="" textlink="">
      <xdr:nvSpPr>
        <xdr:cNvPr id="836" name="楕円 835">
          <a:extLst>
            <a:ext uri="{FF2B5EF4-FFF2-40B4-BE49-F238E27FC236}">
              <a16:creationId xmlns:a16="http://schemas.microsoft.com/office/drawing/2014/main" id="{BBBBFF3C-4047-4D71-8593-5F9AD87538B7}"/>
            </a:ext>
          </a:extLst>
        </xdr:cNvPr>
        <xdr:cNvSpPr/>
      </xdr:nvSpPr>
      <xdr:spPr>
        <a:xfrm>
          <a:off x="21010562" y="17696942"/>
          <a:ext cx="96838"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123969</xdr:rowOff>
    </xdr:from>
    <xdr:ext cx="469744" cy="259045"/>
    <xdr:sp macro="" textlink="">
      <xdr:nvSpPr>
        <xdr:cNvPr id="837" name="【公民館】&#10;一人当たり面積該当値テキスト">
          <a:extLst>
            <a:ext uri="{FF2B5EF4-FFF2-40B4-BE49-F238E27FC236}">
              <a16:creationId xmlns:a16="http://schemas.microsoft.com/office/drawing/2014/main" id="{F02FAE5D-7729-4440-B024-9BB1E552FF93}"/>
            </a:ext>
          </a:extLst>
        </xdr:cNvPr>
        <xdr:cNvSpPr txBox="1"/>
      </xdr:nvSpPr>
      <xdr:spPr>
        <a:xfrm>
          <a:off x="21099462" y="1761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38354</xdr:rowOff>
    </xdr:from>
    <xdr:to>
      <xdr:col>112</xdr:col>
      <xdr:colOff>38100</xdr:colOff>
      <xdr:row>108</xdr:row>
      <xdr:rowOff>139954</xdr:rowOff>
    </xdr:to>
    <xdr:sp macro="" textlink="">
      <xdr:nvSpPr>
        <xdr:cNvPr id="838" name="楕円 837">
          <a:extLst>
            <a:ext uri="{FF2B5EF4-FFF2-40B4-BE49-F238E27FC236}">
              <a16:creationId xmlns:a16="http://schemas.microsoft.com/office/drawing/2014/main" id="{485454E0-F2E2-468D-B1B5-E80741DCEE25}"/>
            </a:ext>
          </a:extLst>
        </xdr:cNvPr>
        <xdr:cNvSpPr/>
      </xdr:nvSpPr>
      <xdr:spPr>
        <a:xfrm>
          <a:off x="20219987" y="17697704"/>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88392</xdr:rowOff>
    </xdr:from>
    <xdr:to>
      <xdr:col>116</xdr:col>
      <xdr:colOff>63500</xdr:colOff>
      <xdr:row>108</xdr:row>
      <xdr:rowOff>89154</xdr:rowOff>
    </xdr:to>
    <xdr:cxnSp macro="">
      <xdr:nvCxnSpPr>
        <xdr:cNvPr id="839" name="直線コネクタ 838">
          <a:extLst>
            <a:ext uri="{FF2B5EF4-FFF2-40B4-BE49-F238E27FC236}">
              <a16:creationId xmlns:a16="http://schemas.microsoft.com/office/drawing/2014/main" id="{1CD7158B-1B3B-42B8-89C9-DDFF96FDB92F}"/>
            </a:ext>
          </a:extLst>
        </xdr:cNvPr>
        <xdr:cNvCxnSpPr/>
      </xdr:nvCxnSpPr>
      <xdr:spPr>
        <a:xfrm flipV="1">
          <a:off x="20270787" y="17752504"/>
          <a:ext cx="79057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38354</xdr:rowOff>
    </xdr:from>
    <xdr:to>
      <xdr:col>107</xdr:col>
      <xdr:colOff>101600</xdr:colOff>
      <xdr:row>108</xdr:row>
      <xdr:rowOff>139954</xdr:rowOff>
    </xdr:to>
    <xdr:sp macro="" textlink="">
      <xdr:nvSpPr>
        <xdr:cNvPr id="840" name="楕円 839">
          <a:extLst>
            <a:ext uri="{FF2B5EF4-FFF2-40B4-BE49-F238E27FC236}">
              <a16:creationId xmlns:a16="http://schemas.microsoft.com/office/drawing/2014/main" id="{430CB73A-0596-42F7-9A5D-F973180E41C7}"/>
            </a:ext>
          </a:extLst>
        </xdr:cNvPr>
        <xdr:cNvSpPr/>
      </xdr:nvSpPr>
      <xdr:spPr>
        <a:xfrm>
          <a:off x="19364325" y="17697704"/>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89154</xdr:rowOff>
    </xdr:from>
    <xdr:to>
      <xdr:col>111</xdr:col>
      <xdr:colOff>177800</xdr:colOff>
      <xdr:row>108</xdr:row>
      <xdr:rowOff>89154</xdr:rowOff>
    </xdr:to>
    <xdr:cxnSp macro="">
      <xdr:nvCxnSpPr>
        <xdr:cNvPr id="841" name="直線コネクタ 840">
          <a:extLst>
            <a:ext uri="{FF2B5EF4-FFF2-40B4-BE49-F238E27FC236}">
              <a16:creationId xmlns:a16="http://schemas.microsoft.com/office/drawing/2014/main" id="{B3EDA7B7-3FCA-476C-86A9-162068DE5F0A}"/>
            </a:ext>
          </a:extLst>
        </xdr:cNvPr>
        <xdr:cNvCxnSpPr/>
      </xdr:nvCxnSpPr>
      <xdr:spPr>
        <a:xfrm>
          <a:off x="19419887" y="17753266"/>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39115</xdr:rowOff>
    </xdr:from>
    <xdr:to>
      <xdr:col>102</xdr:col>
      <xdr:colOff>165100</xdr:colOff>
      <xdr:row>108</xdr:row>
      <xdr:rowOff>140715</xdr:rowOff>
    </xdr:to>
    <xdr:sp macro="" textlink="">
      <xdr:nvSpPr>
        <xdr:cNvPr id="842" name="楕円 841">
          <a:extLst>
            <a:ext uri="{FF2B5EF4-FFF2-40B4-BE49-F238E27FC236}">
              <a16:creationId xmlns:a16="http://schemas.microsoft.com/office/drawing/2014/main" id="{F2CC20C0-A4C1-46F6-8F55-8A5529E2CCA3}"/>
            </a:ext>
          </a:extLst>
        </xdr:cNvPr>
        <xdr:cNvSpPr/>
      </xdr:nvSpPr>
      <xdr:spPr>
        <a:xfrm>
          <a:off x="18527712"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89154</xdr:rowOff>
    </xdr:from>
    <xdr:to>
      <xdr:col>107</xdr:col>
      <xdr:colOff>50800</xdr:colOff>
      <xdr:row>108</xdr:row>
      <xdr:rowOff>89915</xdr:rowOff>
    </xdr:to>
    <xdr:cxnSp macro="">
      <xdr:nvCxnSpPr>
        <xdr:cNvPr id="843" name="直線コネクタ 842">
          <a:extLst>
            <a:ext uri="{FF2B5EF4-FFF2-40B4-BE49-F238E27FC236}">
              <a16:creationId xmlns:a16="http://schemas.microsoft.com/office/drawing/2014/main" id="{13FB26F9-F888-4941-B686-AEEEAB3363C1}"/>
            </a:ext>
          </a:extLst>
        </xdr:cNvPr>
        <xdr:cNvCxnSpPr/>
      </xdr:nvCxnSpPr>
      <xdr:spPr>
        <a:xfrm flipV="1">
          <a:off x="18573750" y="17753266"/>
          <a:ext cx="846137"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39878</xdr:rowOff>
    </xdr:from>
    <xdr:to>
      <xdr:col>98</xdr:col>
      <xdr:colOff>38100</xdr:colOff>
      <xdr:row>108</xdr:row>
      <xdr:rowOff>141478</xdr:rowOff>
    </xdr:to>
    <xdr:sp macro="" textlink="">
      <xdr:nvSpPr>
        <xdr:cNvPr id="844" name="楕円 843">
          <a:extLst>
            <a:ext uri="{FF2B5EF4-FFF2-40B4-BE49-F238E27FC236}">
              <a16:creationId xmlns:a16="http://schemas.microsoft.com/office/drawing/2014/main" id="{7CD6F64F-58AD-48BA-999D-89AA28507C7A}"/>
            </a:ext>
          </a:extLst>
        </xdr:cNvPr>
        <xdr:cNvSpPr/>
      </xdr:nvSpPr>
      <xdr:spPr>
        <a:xfrm>
          <a:off x="17686337" y="17699228"/>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89915</xdr:rowOff>
    </xdr:from>
    <xdr:to>
      <xdr:col>102</xdr:col>
      <xdr:colOff>114300</xdr:colOff>
      <xdr:row>108</xdr:row>
      <xdr:rowOff>90678</xdr:rowOff>
    </xdr:to>
    <xdr:cxnSp macro="">
      <xdr:nvCxnSpPr>
        <xdr:cNvPr id="845" name="直線コネクタ 844">
          <a:extLst>
            <a:ext uri="{FF2B5EF4-FFF2-40B4-BE49-F238E27FC236}">
              <a16:creationId xmlns:a16="http://schemas.microsoft.com/office/drawing/2014/main" id="{EA74A1FB-44F8-4F03-933B-760E6BADE821}"/>
            </a:ext>
          </a:extLst>
        </xdr:cNvPr>
        <xdr:cNvCxnSpPr/>
      </xdr:nvCxnSpPr>
      <xdr:spPr>
        <a:xfrm flipV="1">
          <a:off x="17737137" y="17754027"/>
          <a:ext cx="836613"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846" name="n_1aveValue【公民館】&#10;一人当たり面積">
          <a:extLst>
            <a:ext uri="{FF2B5EF4-FFF2-40B4-BE49-F238E27FC236}">
              <a16:creationId xmlns:a16="http://schemas.microsoft.com/office/drawing/2014/main" id="{F230C4B5-DE0D-4CBE-91CB-C247E47FE1A8}"/>
            </a:ext>
          </a:extLst>
        </xdr:cNvPr>
        <xdr:cNvSpPr txBox="1"/>
      </xdr:nvSpPr>
      <xdr:spPr>
        <a:xfrm>
          <a:off x="20032739" y="1714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847" name="n_2aveValue【公民館】&#10;一人当たり面積">
          <a:extLst>
            <a:ext uri="{FF2B5EF4-FFF2-40B4-BE49-F238E27FC236}">
              <a16:creationId xmlns:a16="http://schemas.microsoft.com/office/drawing/2014/main" id="{088FF97F-6E6B-4232-8D61-F88DE26EAFBD}"/>
            </a:ext>
          </a:extLst>
        </xdr:cNvPr>
        <xdr:cNvSpPr txBox="1"/>
      </xdr:nvSpPr>
      <xdr:spPr>
        <a:xfrm>
          <a:off x="19194539" y="1716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848" name="n_3aveValue【公民館】&#10;一人当たり面積">
          <a:extLst>
            <a:ext uri="{FF2B5EF4-FFF2-40B4-BE49-F238E27FC236}">
              <a16:creationId xmlns:a16="http://schemas.microsoft.com/office/drawing/2014/main" id="{30570D13-D2A4-4DB1-9AFC-F89023784551}"/>
            </a:ext>
          </a:extLst>
        </xdr:cNvPr>
        <xdr:cNvSpPr txBox="1"/>
      </xdr:nvSpPr>
      <xdr:spPr>
        <a:xfrm>
          <a:off x="18353164" y="1719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849" name="n_4aveValue【公民館】&#10;一人当たり面積">
          <a:extLst>
            <a:ext uri="{FF2B5EF4-FFF2-40B4-BE49-F238E27FC236}">
              <a16:creationId xmlns:a16="http://schemas.microsoft.com/office/drawing/2014/main" id="{67DBA2F5-8BE7-4970-BFF7-3FF5AFDAFE70}"/>
            </a:ext>
          </a:extLst>
        </xdr:cNvPr>
        <xdr:cNvSpPr txBox="1"/>
      </xdr:nvSpPr>
      <xdr:spPr>
        <a:xfrm>
          <a:off x="17507027" y="1717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131081</xdr:rowOff>
    </xdr:from>
    <xdr:ext cx="469744" cy="259045"/>
    <xdr:sp macro="" textlink="">
      <xdr:nvSpPr>
        <xdr:cNvPr id="850" name="n_1mainValue【公民館】&#10;一人当たり面積">
          <a:extLst>
            <a:ext uri="{FF2B5EF4-FFF2-40B4-BE49-F238E27FC236}">
              <a16:creationId xmlns:a16="http://schemas.microsoft.com/office/drawing/2014/main" id="{EF87DA12-7515-44A5-AA05-8ED47811C048}"/>
            </a:ext>
          </a:extLst>
        </xdr:cNvPr>
        <xdr:cNvSpPr txBox="1"/>
      </xdr:nvSpPr>
      <xdr:spPr>
        <a:xfrm>
          <a:off x="20032739" y="1779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131081</xdr:rowOff>
    </xdr:from>
    <xdr:ext cx="469744" cy="259045"/>
    <xdr:sp macro="" textlink="">
      <xdr:nvSpPr>
        <xdr:cNvPr id="851" name="n_2mainValue【公民館】&#10;一人当たり面積">
          <a:extLst>
            <a:ext uri="{FF2B5EF4-FFF2-40B4-BE49-F238E27FC236}">
              <a16:creationId xmlns:a16="http://schemas.microsoft.com/office/drawing/2014/main" id="{3B4AF5BE-3EE6-43E3-915B-9D5717F0AB6F}"/>
            </a:ext>
          </a:extLst>
        </xdr:cNvPr>
        <xdr:cNvSpPr txBox="1"/>
      </xdr:nvSpPr>
      <xdr:spPr>
        <a:xfrm>
          <a:off x="19194539" y="1779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131842</xdr:rowOff>
    </xdr:from>
    <xdr:ext cx="469744" cy="259045"/>
    <xdr:sp macro="" textlink="">
      <xdr:nvSpPr>
        <xdr:cNvPr id="852" name="n_3mainValue【公民館】&#10;一人当たり面積">
          <a:extLst>
            <a:ext uri="{FF2B5EF4-FFF2-40B4-BE49-F238E27FC236}">
              <a16:creationId xmlns:a16="http://schemas.microsoft.com/office/drawing/2014/main" id="{47587D8A-0DC7-4D88-8C58-7D4A582E6327}"/>
            </a:ext>
          </a:extLst>
        </xdr:cNvPr>
        <xdr:cNvSpPr txBox="1"/>
      </xdr:nvSpPr>
      <xdr:spPr>
        <a:xfrm>
          <a:off x="18353164" y="1779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132605</xdr:rowOff>
    </xdr:from>
    <xdr:ext cx="469744" cy="259045"/>
    <xdr:sp macro="" textlink="">
      <xdr:nvSpPr>
        <xdr:cNvPr id="853" name="n_4mainValue【公民館】&#10;一人当たり面積">
          <a:extLst>
            <a:ext uri="{FF2B5EF4-FFF2-40B4-BE49-F238E27FC236}">
              <a16:creationId xmlns:a16="http://schemas.microsoft.com/office/drawing/2014/main" id="{BFF435BC-BADE-436E-977C-30B679E0CD22}"/>
            </a:ext>
          </a:extLst>
        </xdr:cNvPr>
        <xdr:cNvSpPr txBox="1"/>
      </xdr:nvSpPr>
      <xdr:spPr>
        <a:xfrm>
          <a:off x="17507027" y="1779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9111D9CD-62CA-4DF5-B768-0839AC7E71CB}"/>
            </a:ext>
          </a:extLst>
        </xdr:cNvPr>
        <xdr:cNvSpPr/>
      </xdr:nvSpPr>
      <xdr:spPr>
        <a:xfrm>
          <a:off x="723900" y="1857375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22833B4E-B042-4B67-B9EE-101BA3E9FBCB}"/>
            </a:ext>
          </a:extLst>
        </xdr:cNvPr>
        <xdr:cNvSpPr/>
      </xdr:nvSpPr>
      <xdr:spPr>
        <a:xfrm>
          <a:off x="723900" y="18642012"/>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8845A490-056A-4A71-AC43-65864F1123FD}"/>
            </a:ext>
          </a:extLst>
        </xdr:cNvPr>
        <xdr:cNvSpPr txBox="1"/>
      </xdr:nvSpPr>
      <xdr:spPr>
        <a:xfrm>
          <a:off x="800100" y="18896012"/>
          <a:ext cx="20985162"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道路は有形固定資産減価償却率が全国、沖縄県平均を上回っている。現在、村道越地与比地小浜原線改良事業等を進めているが、今後もその他道路の老朽化対策が必要となってくる。</a:t>
          </a:r>
        </a:p>
        <a:p>
          <a:r>
            <a:rPr kumimoji="1" lang="ja-JP" altLang="en-US" sz="1050">
              <a:latin typeface="ＭＳ Ｐゴシック" panose="020B0600070205080204" pitchFamily="50" charset="-128"/>
              <a:ea typeface="ＭＳ Ｐゴシック" panose="020B0600070205080204" pitchFamily="50" charset="-128"/>
            </a:rPr>
            <a:t>　公営住宅については、平成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年度に仲宗根団地、平成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年度に兼次第</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団地を建築したことにより、類似団体、全国平均を下回っている。現在、湧川第</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団地の新築工事を行っているため、今後は有形固定資産減価償却率の低下が予想される。ただ、建設から</a:t>
          </a:r>
          <a:r>
            <a:rPr kumimoji="1" lang="en-US" altLang="ja-JP" sz="1050">
              <a:latin typeface="ＭＳ Ｐゴシック" panose="020B0600070205080204" pitchFamily="50" charset="-128"/>
              <a:ea typeface="ＭＳ Ｐゴシック" panose="020B0600070205080204" pitchFamily="50" charset="-128"/>
            </a:rPr>
            <a:t>30 </a:t>
          </a:r>
          <a:r>
            <a:rPr kumimoji="1" lang="ja-JP" altLang="en-US" sz="1050">
              <a:latin typeface="ＭＳ Ｐゴシック" panose="020B0600070205080204" pitchFamily="50" charset="-128"/>
              <a:ea typeface="ＭＳ Ｐゴシック" panose="020B0600070205080204" pitchFamily="50" charset="-128"/>
            </a:rPr>
            <a:t>年以上が経過した公営住宅や敷地面積が狭い住宅もあり、住民の安全・快適・継続的な利用に課題もある。今後、「今帰仁村公営住宅等長寿命化計画」を着実に実行することで、計画的に公営住宅の用途廃止・建替え・維持補修・長寿命化を進め、施設全体としてのライフサイクルコストの削減、費用負担の平準化に努める。</a:t>
          </a:r>
        </a:p>
        <a:p>
          <a:r>
            <a:rPr kumimoji="1" lang="ja-JP" altLang="en-US" sz="1050">
              <a:latin typeface="ＭＳ Ｐゴシック" panose="020B0600070205080204" pitchFamily="50" charset="-128"/>
              <a:ea typeface="ＭＳ Ｐゴシック" panose="020B0600070205080204" pitchFamily="50" charset="-128"/>
            </a:rPr>
            <a:t>　学校施設は平成</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年度に統合中学校を開校、平成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年度に古宇利小学校を廃校し、村立天底小学校と統合する等施設の統廃合を進めてきている。それにより類似団体、全国平均よりも低い数値となっている。公共施設個別計画にて、建築から</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年以上経過する今帰仁小学校の建替えを計画している。村の各種事業計画の財源負担の調整を図りながら、計画を進めていく。</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公民館の有形固定資産減価償却率が</a:t>
          </a:r>
          <a:r>
            <a:rPr kumimoji="1" lang="en-US" altLang="ja-JP" sz="1050">
              <a:latin typeface="ＭＳ Ｐゴシック" panose="020B0600070205080204" pitchFamily="50" charset="-128"/>
              <a:ea typeface="ＭＳ Ｐゴシック" panose="020B0600070205080204" pitchFamily="50" charset="-128"/>
            </a:rPr>
            <a:t>82.7</a:t>
          </a:r>
          <a:r>
            <a:rPr kumimoji="1" lang="ja-JP" altLang="en-US" sz="1050">
              <a:latin typeface="ＭＳ Ｐゴシック" panose="020B0600070205080204" pitchFamily="50" charset="-128"/>
              <a:ea typeface="ＭＳ Ｐゴシック" panose="020B0600070205080204" pitchFamily="50" charset="-128"/>
            </a:rPr>
            <a:t>％と高いが、本村唯一の公民館「中央公民館」が建築から</a:t>
          </a:r>
          <a:r>
            <a:rPr kumimoji="1" lang="en-US" altLang="ja-JP" sz="1050">
              <a:latin typeface="ＭＳ Ｐゴシック" panose="020B0600070205080204" pitchFamily="50" charset="-128"/>
              <a:ea typeface="ＭＳ Ｐゴシック" panose="020B0600070205080204" pitchFamily="50" charset="-128"/>
            </a:rPr>
            <a:t>45</a:t>
          </a:r>
          <a:r>
            <a:rPr kumimoji="1" lang="ja-JP" altLang="en-US" sz="1050">
              <a:latin typeface="ＭＳ Ｐゴシック" panose="020B0600070205080204" pitchFamily="50" charset="-128"/>
              <a:ea typeface="ＭＳ Ｐゴシック" panose="020B0600070205080204" pitchFamily="50" charset="-128"/>
            </a:rPr>
            <a:t>年を過ぎているためである。今後、耐力度調査、耐震調査等を行い、長寿命化改修が実施可能な場合は長寿命化改修を実施する予定である。令和元年度から有形固定資産減価償却率が</a:t>
          </a:r>
          <a:r>
            <a:rPr kumimoji="1" lang="en-US" altLang="ja-JP" sz="1050">
              <a:latin typeface="ＭＳ Ｐゴシック" panose="020B0600070205080204" pitchFamily="50" charset="-128"/>
              <a:ea typeface="ＭＳ Ｐゴシック" panose="020B0600070205080204" pitchFamily="50" charset="-128"/>
            </a:rPr>
            <a:t>5.3</a:t>
          </a:r>
          <a:r>
            <a:rPr kumimoji="1" lang="ja-JP" altLang="en-US" sz="1050">
              <a:latin typeface="ＭＳ Ｐゴシック" panose="020B0600070205080204" pitchFamily="50" charset="-128"/>
              <a:ea typeface="ＭＳ Ｐゴシック" panose="020B0600070205080204" pitchFamily="50" charset="-128"/>
            </a:rPr>
            <a:t>％改善しているのは、中央公民館に空調整備を設置したためである。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A3BEB21-9427-4855-A2B1-131DB7443237}"/>
            </a:ext>
          </a:extLst>
        </xdr:cNvPr>
        <xdr:cNvSpPr/>
      </xdr:nvSpPr>
      <xdr:spPr>
        <a:xfrm>
          <a:off x="611187" y="131762"/>
          <a:ext cx="12057063" cy="6016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7BFE286-F05E-4CC5-8F64-8DFB3E9C9343}"/>
            </a:ext>
          </a:extLst>
        </xdr:cNvPr>
        <xdr:cNvSpPr/>
      </xdr:nvSpPr>
      <xdr:spPr>
        <a:xfrm>
          <a:off x="18097500" y="190500"/>
          <a:ext cx="3771900" cy="5349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E5DCC7-533E-47D0-8B4C-DA887B2C2F1F}"/>
            </a:ext>
          </a:extLst>
        </xdr:cNvPr>
        <xdr:cNvSpPr/>
      </xdr:nvSpPr>
      <xdr:spPr>
        <a:xfrm>
          <a:off x="18116550" y="220662"/>
          <a:ext cx="3732212" cy="4746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6E4268A-8CB6-4323-95F1-E9F602E671F4}"/>
            </a:ext>
          </a:extLst>
        </xdr:cNvPr>
        <xdr:cNvSpPr/>
      </xdr:nvSpPr>
      <xdr:spPr>
        <a:xfrm>
          <a:off x="18146712" y="246062"/>
          <a:ext cx="3665538" cy="4111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E800EF-6C08-43DC-9046-1E47628C1F06}"/>
            </a:ext>
          </a:extLst>
        </xdr:cNvPr>
        <xdr:cNvSpPr/>
      </xdr:nvSpPr>
      <xdr:spPr>
        <a:xfrm>
          <a:off x="15451137" y="190500"/>
          <a:ext cx="2522538" cy="5349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D47182-FDB2-4188-BAF6-C1848B82FD07}"/>
            </a:ext>
          </a:extLst>
        </xdr:cNvPr>
        <xdr:cNvSpPr/>
      </xdr:nvSpPr>
      <xdr:spPr>
        <a:xfrm>
          <a:off x="15476537" y="220662"/>
          <a:ext cx="2478088" cy="4746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39A450-1A42-4893-A21B-2230F11C8920}"/>
            </a:ext>
          </a:extLst>
        </xdr:cNvPr>
        <xdr:cNvSpPr/>
      </xdr:nvSpPr>
      <xdr:spPr>
        <a:xfrm>
          <a:off x="15497175" y="246062"/>
          <a:ext cx="2430462"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8BFC87E-8D20-4EB0-8E12-1C9A9DDEE3F6}"/>
            </a:ext>
          </a:extLst>
        </xdr:cNvPr>
        <xdr:cNvSpPr/>
      </xdr:nvSpPr>
      <xdr:spPr>
        <a:xfrm>
          <a:off x="723900" y="855662"/>
          <a:ext cx="9591675" cy="1677988"/>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214C2E-25F6-4E1D-A0FC-3F2A5921285C}"/>
            </a:ext>
          </a:extLst>
        </xdr:cNvPr>
        <xdr:cNvSpPr/>
      </xdr:nvSpPr>
      <xdr:spPr>
        <a:xfrm>
          <a:off x="855662" y="887412"/>
          <a:ext cx="1316038"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EABB20-2E77-4C19-A150-F8A2CF2D80C0}"/>
            </a:ext>
          </a:extLst>
        </xdr:cNvPr>
        <xdr:cNvSpPr/>
      </xdr:nvSpPr>
      <xdr:spPr>
        <a:xfrm>
          <a:off x="2122487" y="887412"/>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9,322
9,272
39.93
8,183,642
7,836,160
312,285
3,118,070
2,910,648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0701F2-B84A-4F26-A376-F706261F5FD7}"/>
            </a:ext>
          </a:extLst>
        </xdr:cNvPr>
        <xdr:cNvSpPr/>
      </xdr:nvSpPr>
      <xdr:spPr>
        <a:xfrm>
          <a:off x="3389312" y="887412"/>
          <a:ext cx="14478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3DE4B5F-3ADB-4621-B4E8-786524177439}"/>
            </a:ext>
          </a:extLst>
        </xdr:cNvPr>
        <xdr:cNvSpPr/>
      </xdr:nvSpPr>
      <xdr:spPr>
        <a:xfrm>
          <a:off x="4837112" y="906462"/>
          <a:ext cx="1927225"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7559846-0F67-4AAE-A1C1-5005C519D772}"/>
            </a:ext>
          </a:extLst>
        </xdr:cNvPr>
        <xdr:cNvSpPr/>
      </xdr:nvSpPr>
      <xdr:spPr>
        <a:xfrm>
          <a:off x="6764337" y="906462"/>
          <a:ext cx="1198563"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4683BF1-7447-4353-B0D8-F60366C7CC45}"/>
            </a:ext>
          </a:extLst>
        </xdr:cNvPr>
        <xdr:cNvSpPr/>
      </xdr:nvSpPr>
      <xdr:spPr>
        <a:xfrm>
          <a:off x="8031162" y="914400"/>
          <a:ext cx="606425"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F45B8D6-9306-42F5-8F89-189EA55791B6}"/>
            </a:ext>
          </a:extLst>
        </xdr:cNvPr>
        <xdr:cNvSpPr/>
      </xdr:nvSpPr>
      <xdr:spPr>
        <a:xfrm>
          <a:off x="4837112" y="1628775"/>
          <a:ext cx="1927225"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B01D7F6-F10F-4615-8586-6240A4C6CD43}"/>
            </a:ext>
          </a:extLst>
        </xdr:cNvPr>
        <xdr:cNvSpPr/>
      </xdr:nvSpPr>
      <xdr:spPr>
        <a:xfrm>
          <a:off x="6827837" y="1628775"/>
          <a:ext cx="3257550"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C74F798-2D89-4FDA-8D70-DF6E034DD413}"/>
            </a:ext>
          </a:extLst>
        </xdr:cNvPr>
        <xdr:cNvSpPr/>
      </xdr:nvSpPr>
      <xdr:spPr>
        <a:xfrm>
          <a:off x="10526712" y="855662"/>
          <a:ext cx="14478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B519A63-4421-4B1F-B484-52BCCE66D186}"/>
            </a:ext>
          </a:extLst>
        </xdr:cNvPr>
        <xdr:cNvSpPr/>
      </xdr:nvSpPr>
      <xdr:spPr>
        <a:xfrm>
          <a:off x="10772775" y="914400"/>
          <a:ext cx="126682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685CEC-38A3-4C34-BBEF-408497E6F8A3}"/>
            </a:ext>
          </a:extLst>
        </xdr:cNvPr>
        <xdr:cNvSpPr/>
      </xdr:nvSpPr>
      <xdr:spPr>
        <a:xfrm>
          <a:off x="10772775" y="1162050"/>
          <a:ext cx="1266825"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DB5BD83-6539-4C55-B09D-0D8EFF09EDF0}"/>
            </a:ext>
          </a:extLst>
        </xdr:cNvPr>
        <xdr:cNvSpPr/>
      </xdr:nvSpPr>
      <xdr:spPr>
        <a:xfrm>
          <a:off x="10772775" y="1477962"/>
          <a:ext cx="138906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9DF7AB0-7C3D-4A3F-943C-DB1B0A82A8DD}"/>
            </a:ext>
          </a:extLst>
        </xdr:cNvPr>
        <xdr:cNvCxnSpPr/>
      </xdr:nvCxnSpPr>
      <xdr:spPr>
        <a:xfrm flipH="1">
          <a:off x="10609262" y="998537"/>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DE2365-F480-45D7-B202-05555F953608}"/>
            </a:ext>
          </a:extLst>
        </xdr:cNvPr>
        <xdr:cNvSpPr/>
      </xdr:nvSpPr>
      <xdr:spPr>
        <a:xfrm>
          <a:off x="10658475" y="952500"/>
          <a:ext cx="96837"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C9A783-A061-4FD5-A000-4C8E788AA27E}"/>
            </a:ext>
          </a:extLst>
        </xdr:cNvPr>
        <xdr:cNvSpPr/>
      </xdr:nvSpPr>
      <xdr:spPr>
        <a:xfrm>
          <a:off x="10658475" y="1200150"/>
          <a:ext cx="96837"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3F0261D-6BF1-457F-8858-18E9C7F180BE}"/>
            </a:ext>
          </a:extLst>
        </xdr:cNvPr>
        <xdr:cNvCxnSpPr/>
      </xdr:nvCxnSpPr>
      <xdr:spPr>
        <a:xfrm>
          <a:off x="10698162" y="1457325"/>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045B9A1-0FD4-4E8C-9DE7-B85D1D2C009E}"/>
            </a:ext>
          </a:extLst>
        </xdr:cNvPr>
        <xdr:cNvCxnSpPr/>
      </xdr:nvCxnSpPr>
      <xdr:spPr>
        <a:xfrm>
          <a:off x="10628312" y="14573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7EFC5A-5A2F-4C35-886D-F2435AB595E5}"/>
            </a:ext>
          </a:extLst>
        </xdr:cNvPr>
        <xdr:cNvCxnSpPr/>
      </xdr:nvCxnSpPr>
      <xdr:spPr>
        <a:xfrm flipV="1">
          <a:off x="10698162" y="167640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5757780-0809-4E8F-AD29-15F90BC50473}"/>
            </a:ext>
          </a:extLst>
        </xdr:cNvPr>
        <xdr:cNvCxnSpPr/>
      </xdr:nvCxnSpPr>
      <xdr:spPr>
        <a:xfrm>
          <a:off x="10628312" y="180975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B1A7C35-6FC5-458B-82AE-69F733341B3B}"/>
            </a:ext>
          </a:extLst>
        </xdr:cNvPr>
        <xdr:cNvSpPr txBox="1"/>
      </xdr:nvSpPr>
      <xdr:spPr>
        <a:xfrm>
          <a:off x="674687" y="265588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9E86FD-E11A-4169-80B4-987FDECFA5EC}"/>
            </a:ext>
          </a:extLst>
        </xdr:cNvPr>
        <xdr:cNvSpPr txBox="1"/>
      </xdr:nvSpPr>
      <xdr:spPr>
        <a:xfrm>
          <a:off x="674687" y="2954337"/>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DD18010-ECF2-4633-9211-450B78DC125B}"/>
            </a:ext>
          </a:extLst>
        </xdr:cNvPr>
        <xdr:cNvSpPr txBox="1"/>
      </xdr:nvSpPr>
      <xdr:spPr>
        <a:xfrm>
          <a:off x="674687"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EB48A9-B424-4630-A9BB-A88BCA3A70F3}"/>
            </a:ext>
          </a:extLst>
        </xdr:cNvPr>
        <xdr:cNvSpPr txBox="1"/>
      </xdr:nvSpPr>
      <xdr:spPr>
        <a:xfrm>
          <a:off x="674687" y="3560762"/>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BFD328E-A527-4678-ABC1-E54FD3A06960}"/>
            </a:ext>
          </a:extLst>
        </xdr:cNvPr>
        <xdr:cNvSpPr/>
      </xdr:nvSpPr>
      <xdr:spPr>
        <a:xfrm>
          <a:off x="723900" y="39719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E481E89-BC24-4E0E-8648-EF1B765EF475}"/>
            </a:ext>
          </a:extLst>
        </xdr:cNvPr>
        <xdr:cNvSpPr/>
      </xdr:nvSpPr>
      <xdr:spPr>
        <a:xfrm>
          <a:off x="8556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4D043E3-D8E3-47D6-BB5F-868D0414F9EC}"/>
            </a:ext>
          </a:extLst>
        </xdr:cNvPr>
        <xdr:cNvSpPr/>
      </xdr:nvSpPr>
      <xdr:spPr>
        <a:xfrm>
          <a:off x="8556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A8A61E8-FDEB-44DF-80F0-2F7D667B3CCC}"/>
            </a:ext>
          </a:extLst>
        </xdr:cNvPr>
        <xdr:cNvSpPr/>
      </xdr:nvSpPr>
      <xdr:spPr>
        <a:xfrm>
          <a:off x="18097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82B7F6A-2EAE-42AD-A8A3-B8B477F72CA0}"/>
            </a:ext>
          </a:extLst>
        </xdr:cNvPr>
        <xdr:cNvSpPr/>
      </xdr:nvSpPr>
      <xdr:spPr>
        <a:xfrm>
          <a:off x="18097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5437800-412C-4EAF-A6A9-7102C733523B}"/>
            </a:ext>
          </a:extLst>
        </xdr:cNvPr>
        <xdr:cNvSpPr/>
      </xdr:nvSpPr>
      <xdr:spPr>
        <a:xfrm>
          <a:off x="289560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EB7027A-22FC-4B72-8BD6-F23D339BB10C}"/>
            </a:ext>
          </a:extLst>
        </xdr:cNvPr>
        <xdr:cNvSpPr/>
      </xdr:nvSpPr>
      <xdr:spPr>
        <a:xfrm>
          <a:off x="289560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87C117E-9276-491E-8B76-B7BC0A4F23C4}"/>
            </a:ext>
          </a:extLst>
        </xdr:cNvPr>
        <xdr:cNvSpPr/>
      </xdr:nvSpPr>
      <xdr:spPr>
        <a:xfrm>
          <a:off x="723900" y="50482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468D3BB-883C-4089-9FBA-6BB99C92C534}"/>
            </a:ext>
          </a:extLst>
        </xdr:cNvPr>
        <xdr:cNvSpPr txBox="1"/>
      </xdr:nvSpPr>
      <xdr:spPr>
        <a:xfrm>
          <a:off x="6953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4E72A9C-2121-42FC-82DB-D212FDD69524}"/>
            </a:ext>
          </a:extLst>
        </xdr:cNvPr>
        <xdr:cNvCxnSpPr/>
      </xdr:nvCxnSpPr>
      <xdr:spPr>
        <a:xfrm>
          <a:off x="723900"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E15EF69-1D13-42FD-8361-2BBC6941561B}"/>
            </a:ext>
          </a:extLst>
        </xdr:cNvPr>
        <xdr:cNvSpPr txBox="1"/>
      </xdr:nvSpPr>
      <xdr:spPr>
        <a:xfrm>
          <a:off x="2852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7077D51-D1BA-4735-9A15-8CA3C40F4DC4}"/>
            </a:ext>
          </a:extLst>
        </xdr:cNvPr>
        <xdr:cNvCxnSpPr/>
      </xdr:nvCxnSpPr>
      <xdr:spPr>
        <a:xfrm>
          <a:off x="723900" y="68484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8B1367E-04AE-4AD9-99F1-F474CA488CC4}"/>
            </a:ext>
          </a:extLst>
        </xdr:cNvPr>
        <xdr:cNvSpPr txBox="1"/>
      </xdr:nvSpPr>
      <xdr:spPr>
        <a:xfrm>
          <a:off x="2852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C6A4294-D47B-4893-AE1F-8C7506954C6E}"/>
            </a:ext>
          </a:extLst>
        </xdr:cNvPr>
        <xdr:cNvCxnSpPr/>
      </xdr:nvCxnSpPr>
      <xdr:spPr>
        <a:xfrm>
          <a:off x="723900" y="64865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8371042-8A12-4533-B8CB-3ECEEA772382}"/>
            </a:ext>
          </a:extLst>
        </xdr:cNvPr>
        <xdr:cNvSpPr txBox="1"/>
      </xdr:nvSpPr>
      <xdr:spPr>
        <a:xfrm>
          <a:off x="354178"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C59B644-1E67-48C1-AE6A-2214B8D220D3}"/>
            </a:ext>
          </a:extLst>
        </xdr:cNvPr>
        <xdr:cNvCxnSpPr/>
      </xdr:nvCxnSpPr>
      <xdr:spPr>
        <a:xfrm>
          <a:off x="723900" y="61341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81C7D07-0614-46D8-ABD6-F4C2E6F9A996}"/>
            </a:ext>
          </a:extLst>
        </xdr:cNvPr>
        <xdr:cNvSpPr txBox="1"/>
      </xdr:nvSpPr>
      <xdr:spPr>
        <a:xfrm>
          <a:off x="354178"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CA9CB2F-2AD9-41B4-A9F8-46CD0A8AC101}"/>
            </a:ext>
          </a:extLst>
        </xdr:cNvPr>
        <xdr:cNvCxnSpPr/>
      </xdr:nvCxnSpPr>
      <xdr:spPr>
        <a:xfrm>
          <a:off x="723900" y="5772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9765CB9-22E3-43AD-A4A7-C6B039DD323C}"/>
            </a:ext>
          </a:extLst>
        </xdr:cNvPr>
        <xdr:cNvSpPr txBox="1"/>
      </xdr:nvSpPr>
      <xdr:spPr>
        <a:xfrm>
          <a:off x="354178"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8FF73BF-07B6-4657-A8E6-D71943330830}"/>
            </a:ext>
          </a:extLst>
        </xdr:cNvPr>
        <xdr:cNvCxnSpPr/>
      </xdr:nvCxnSpPr>
      <xdr:spPr>
        <a:xfrm>
          <a:off x="723900" y="5410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694DEDEA-BDAD-4847-B9ED-A9162197D354}"/>
            </a:ext>
          </a:extLst>
        </xdr:cNvPr>
        <xdr:cNvSpPr txBox="1"/>
      </xdr:nvSpPr>
      <xdr:spPr>
        <a:xfrm>
          <a:off x="408773" y="52775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89D0176-A92B-41F2-8E80-20158EE0E9AA}"/>
            </a:ext>
          </a:extLst>
        </xdr:cNvPr>
        <xdr:cNvCxnSpPr/>
      </xdr:nvCxnSpPr>
      <xdr:spPr>
        <a:xfrm>
          <a:off x="723900"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552170AA-7F54-4EF1-B99D-B0F3F2B86A76}"/>
            </a:ext>
          </a:extLst>
        </xdr:cNvPr>
        <xdr:cNvSpPr/>
      </xdr:nvSpPr>
      <xdr:spPr>
        <a:xfrm>
          <a:off x="723900" y="50482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4B6AC14D-DF21-4FCF-9F51-E84B20DCEF2F}"/>
            </a:ext>
          </a:extLst>
        </xdr:cNvPr>
        <xdr:cNvCxnSpPr/>
      </xdr:nvCxnSpPr>
      <xdr:spPr>
        <a:xfrm flipV="1">
          <a:off x="4411027" y="5410200"/>
          <a:ext cx="0" cy="1208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104BFDFB-1614-41B5-934F-DD7C1C03AD89}"/>
            </a:ext>
          </a:extLst>
        </xdr:cNvPr>
        <xdr:cNvSpPr txBox="1"/>
      </xdr:nvSpPr>
      <xdr:spPr>
        <a:xfrm>
          <a:off x="4449762" y="662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4CAE1814-569C-4A4D-8166-47B0E9E1778E}"/>
            </a:ext>
          </a:extLst>
        </xdr:cNvPr>
        <xdr:cNvCxnSpPr/>
      </xdr:nvCxnSpPr>
      <xdr:spPr>
        <a:xfrm>
          <a:off x="4332287" y="661828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4979DD76-A60A-4B91-BE28-E26837EC0EEE}"/>
            </a:ext>
          </a:extLst>
        </xdr:cNvPr>
        <xdr:cNvSpPr txBox="1"/>
      </xdr:nvSpPr>
      <xdr:spPr>
        <a:xfrm>
          <a:off x="4449762" y="5199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E9B01993-4CC2-46C9-A047-70A9E6437162}"/>
            </a:ext>
          </a:extLst>
        </xdr:cNvPr>
        <xdr:cNvCxnSpPr/>
      </xdr:nvCxnSpPr>
      <xdr:spPr>
        <a:xfrm>
          <a:off x="4332287" y="541020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a:extLst>
            <a:ext uri="{FF2B5EF4-FFF2-40B4-BE49-F238E27FC236}">
              <a16:creationId xmlns:a16="http://schemas.microsoft.com/office/drawing/2014/main" id="{0B3A0C69-A9F2-4ADC-8997-8DD92A83A906}"/>
            </a:ext>
          </a:extLst>
        </xdr:cNvPr>
        <xdr:cNvSpPr txBox="1"/>
      </xdr:nvSpPr>
      <xdr:spPr>
        <a:xfrm>
          <a:off x="4449762" y="5971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a:extLst>
            <a:ext uri="{FF2B5EF4-FFF2-40B4-BE49-F238E27FC236}">
              <a16:creationId xmlns:a16="http://schemas.microsoft.com/office/drawing/2014/main" id="{6043A9A3-2DBC-4A48-B30F-51D378E9BAE3}"/>
            </a:ext>
          </a:extLst>
        </xdr:cNvPr>
        <xdr:cNvSpPr/>
      </xdr:nvSpPr>
      <xdr:spPr>
        <a:xfrm>
          <a:off x="4360862" y="6106160"/>
          <a:ext cx="96838"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a:extLst>
            <a:ext uri="{FF2B5EF4-FFF2-40B4-BE49-F238E27FC236}">
              <a16:creationId xmlns:a16="http://schemas.microsoft.com/office/drawing/2014/main" id="{4AF59203-04EB-47DE-A60B-81D40BF2151B}"/>
            </a:ext>
          </a:extLst>
        </xdr:cNvPr>
        <xdr:cNvSpPr/>
      </xdr:nvSpPr>
      <xdr:spPr>
        <a:xfrm>
          <a:off x="3570287" y="609695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a:extLst>
            <a:ext uri="{FF2B5EF4-FFF2-40B4-BE49-F238E27FC236}">
              <a16:creationId xmlns:a16="http://schemas.microsoft.com/office/drawing/2014/main" id="{B3732045-5583-44D8-83B2-CD77F483D01B}"/>
            </a:ext>
          </a:extLst>
        </xdr:cNvPr>
        <xdr:cNvSpPr/>
      </xdr:nvSpPr>
      <xdr:spPr>
        <a:xfrm>
          <a:off x="2714625" y="6085522"/>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a:extLst>
            <a:ext uri="{FF2B5EF4-FFF2-40B4-BE49-F238E27FC236}">
              <a16:creationId xmlns:a16="http://schemas.microsoft.com/office/drawing/2014/main" id="{40E4E0EB-6E5E-48E8-8A92-EC43EA722025}"/>
            </a:ext>
          </a:extLst>
        </xdr:cNvPr>
        <xdr:cNvSpPr/>
      </xdr:nvSpPr>
      <xdr:spPr>
        <a:xfrm>
          <a:off x="1878012" y="6057900"/>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a:extLst>
            <a:ext uri="{FF2B5EF4-FFF2-40B4-BE49-F238E27FC236}">
              <a16:creationId xmlns:a16="http://schemas.microsoft.com/office/drawing/2014/main" id="{69F0E22B-BEAD-4A55-9F4A-A9A56EE1E108}"/>
            </a:ext>
          </a:extLst>
        </xdr:cNvPr>
        <xdr:cNvSpPr/>
      </xdr:nvSpPr>
      <xdr:spPr>
        <a:xfrm>
          <a:off x="1036637" y="6029642"/>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368E551-4239-4D3D-8E3F-44E13C347A24}"/>
            </a:ext>
          </a:extLst>
        </xdr:cNvPr>
        <xdr:cNvSpPr txBox="1"/>
      </xdr:nvSpPr>
      <xdr:spPr>
        <a:xfrm>
          <a:off x="4230687"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D0E67AA-01D7-4D06-973D-DE2C6DE7CDAC}"/>
            </a:ext>
          </a:extLst>
        </xdr:cNvPr>
        <xdr:cNvSpPr txBox="1"/>
      </xdr:nvSpPr>
      <xdr:spPr>
        <a:xfrm>
          <a:off x="34401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E53F574-7D3A-41C2-81F5-0F26F25338F5}"/>
            </a:ext>
          </a:extLst>
        </xdr:cNvPr>
        <xdr:cNvSpPr txBox="1"/>
      </xdr:nvSpPr>
      <xdr:spPr>
        <a:xfrm>
          <a:off x="25892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1045F2B-AC86-4971-872B-6D8C6351E2E6}"/>
            </a:ext>
          </a:extLst>
        </xdr:cNvPr>
        <xdr:cNvSpPr txBox="1"/>
      </xdr:nvSpPr>
      <xdr:spPr>
        <a:xfrm>
          <a:off x="17430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7980DE2-8312-44B2-A779-F144356DC96D}"/>
            </a:ext>
          </a:extLst>
        </xdr:cNvPr>
        <xdr:cNvSpPr txBox="1"/>
      </xdr:nvSpPr>
      <xdr:spPr>
        <a:xfrm>
          <a:off x="9064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11430</xdr:rowOff>
    </xdr:from>
    <xdr:to>
      <xdr:col>24</xdr:col>
      <xdr:colOff>114300</xdr:colOff>
      <xdr:row>39</xdr:row>
      <xdr:rowOff>113030</xdr:rowOff>
    </xdr:to>
    <xdr:sp macro="" textlink="">
      <xdr:nvSpPr>
        <xdr:cNvPr id="72" name="楕円 71">
          <a:extLst>
            <a:ext uri="{FF2B5EF4-FFF2-40B4-BE49-F238E27FC236}">
              <a16:creationId xmlns:a16="http://schemas.microsoft.com/office/drawing/2014/main" id="{DAC7B071-D62E-4E60-A5B0-F1C2B9EA1D26}"/>
            </a:ext>
          </a:extLst>
        </xdr:cNvPr>
        <xdr:cNvSpPr/>
      </xdr:nvSpPr>
      <xdr:spPr>
        <a:xfrm>
          <a:off x="4360862" y="6336030"/>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161307</xdr:rowOff>
    </xdr:from>
    <xdr:ext cx="405111" cy="259045"/>
    <xdr:sp macro="" textlink="">
      <xdr:nvSpPr>
        <xdr:cNvPr id="73" name="【図書館】&#10;有形固定資産減価償却率該当値テキスト">
          <a:extLst>
            <a:ext uri="{FF2B5EF4-FFF2-40B4-BE49-F238E27FC236}">
              <a16:creationId xmlns:a16="http://schemas.microsoft.com/office/drawing/2014/main" id="{137CA4F2-00BE-4C34-A126-016F8174496B}"/>
            </a:ext>
          </a:extLst>
        </xdr:cNvPr>
        <xdr:cNvSpPr txBox="1"/>
      </xdr:nvSpPr>
      <xdr:spPr>
        <a:xfrm>
          <a:off x="4449762" y="632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154940</xdr:rowOff>
    </xdr:from>
    <xdr:to>
      <xdr:col>20</xdr:col>
      <xdr:colOff>38100</xdr:colOff>
      <xdr:row>39</xdr:row>
      <xdr:rowOff>85090</xdr:rowOff>
    </xdr:to>
    <xdr:sp macro="" textlink="">
      <xdr:nvSpPr>
        <xdr:cNvPr id="74" name="楕円 73">
          <a:extLst>
            <a:ext uri="{FF2B5EF4-FFF2-40B4-BE49-F238E27FC236}">
              <a16:creationId xmlns:a16="http://schemas.microsoft.com/office/drawing/2014/main" id="{F3F65169-2CAF-459C-BB5E-FF3A88A1553E}"/>
            </a:ext>
          </a:extLst>
        </xdr:cNvPr>
        <xdr:cNvSpPr/>
      </xdr:nvSpPr>
      <xdr:spPr>
        <a:xfrm>
          <a:off x="3570287" y="6322377"/>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34290</xdr:rowOff>
    </xdr:from>
    <xdr:to>
      <xdr:col>24</xdr:col>
      <xdr:colOff>63500</xdr:colOff>
      <xdr:row>39</xdr:row>
      <xdr:rowOff>62230</xdr:rowOff>
    </xdr:to>
    <xdr:cxnSp macro="">
      <xdr:nvCxnSpPr>
        <xdr:cNvPr id="75" name="直線コネクタ 74">
          <a:extLst>
            <a:ext uri="{FF2B5EF4-FFF2-40B4-BE49-F238E27FC236}">
              <a16:creationId xmlns:a16="http://schemas.microsoft.com/office/drawing/2014/main" id="{011DF7B8-3C40-4AA3-B7F1-A0501D6BDEF0}"/>
            </a:ext>
          </a:extLst>
        </xdr:cNvPr>
        <xdr:cNvCxnSpPr/>
      </xdr:nvCxnSpPr>
      <xdr:spPr>
        <a:xfrm>
          <a:off x="3621087" y="6363652"/>
          <a:ext cx="79057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115570</xdr:rowOff>
    </xdr:from>
    <xdr:to>
      <xdr:col>15</xdr:col>
      <xdr:colOff>101600</xdr:colOff>
      <xdr:row>39</xdr:row>
      <xdr:rowOff>45720</xdr:rowOff>
    </xdr:to>
    <xdr:sp macro="" textlink="">
      <xdr:nvSpPr>
        <xdr:cNvPr id="76" name="楕円 75">
          <a:extLst>
            <a:ext uri="{FF2B5EF4-FFF2-40B4-BE49-F238E27FC236}">
              <a16:creationId xmlns:a16="http://schemas.microsoft.com/office/drawing/2014/main" id="{213AD1AF-5FF7-4F20-9B8C-6BC1747D4DEE}"/>
            </a:ext>
          </a:extLst>
        </xdr:cNvPr>
        <xdr:cNvSpPr/>
      </xdr:nvSpPr>
      <xdr:spPr>
        <a:xfrm>
          <a:off x="2714625" y="6278245"/>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166370</xdr:rowOff>
    </xdr:from>
    <xdr:to>
      <xdr:col>19</xdr:col>
      <xdr:colOff>177800</xdr:colOff>
      <xdr:row>39</xdr:row>
      <xdr:rowOff>34290</xdr:rowOff>
    </xdr:to>
    <xdr:cxnSp macro="">
      <xdr:nvCxnSpPr>
        <xdr:cNvPr id="77" name="直線コネクタ 76">
          <a:extLst>
            <a:ext uri="{FF2B5EF4-FFF2-40B4-BE49-F238E27FC236}">
              <a16:creationId xmlns:a16="http://schemas.microsoft.com/office/drawing/2014/main" id="{154A3A6A-89C4-4AA7-8E79-8979A7F1D8EE}"/>
            </a:ext>
          </a:extLst>
        </xdr:cNvPr>
        <xdr:cNvCxnSpPr/>
      </xdr:nvCxnSpPr>
      <xdr:spPr>
        <a:xfrm>
          <a:off x="2770187" y="6324282"/>
          <a:ext cx="8509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87630</xdr:rowOff>
    </xdr:from>
    <xdr:to>
      <xdr:col>10</xdr:col>
      <xdr:colOff>165100</xdr:colOff>
      <xdr:row>39</xdr:row>
      <xdr:rowOff>17780</xdr:rowOff>
    </xdr:to>
    <xdr:sp macro="" textlink="">
      <xdr:nvSpPr>
        <xdr:cNvPr id="78" name="楕円 77">
          <a:extLst>
            <a:ext uri="{FF2B5EF4-FFF2-40B4-BE49-F238E27FC236}">
              <a16:creationId xmlns:a16="http://schemas.microsoft.com/office/drawing/2014/main" id="{8A0FBF45-A399-4BDA-BF60-09471E344EE8}"/>
            </a:ext>
          </a:extLst>
        </xdr:cNvPr>
        <xdr:cNvSpPr/>
      </xdr:nvSpPr>
      <xdr:spPr>
        <a:xfrm>
          <a:off x="1878012" y="62503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138430</xdr:rowOff>
    </xdr:from>
    <xdr:to>
      <xdr:col>15</xdr:col>
      <xdr:colOff>50800</xdr:colOff>
      <xdr:row>38</xdr:row>
      <xdr:rowOff>166370</xdr:rowOff>
    </xdr:to>
    <xdr:cxnSp macro="">
      <xdr:nvCxnSpPr>
        <xdr:cNvPr id="79" name="直線コネクタ 78">
          <a:extLst>
            <a:ext uri="{FF2B5EF4-FFF2-40B4-BE49-F238E27FC236}">
              <a16:creationId xmlns:a16="http://schemas.microsoft.com/office/drawing/2014/main" id="{01685E19-2096-4F4E-B65D-24BFC463DC19}"/>
            </a:ext>
          </a:extLst>
        </xdr:cNvPr>
        <xdr:cNvCxnSpPr/>
      </xdr:nvCxnSpPr>
      <xdr:spPr>
        <a:xfrm>
          <a:off x="1924050" y="6305867"/>
          <a:ext cx="846137"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62230</xdr:rowOff>
    </xdr:from>
    <xdr:to>
      <xdr:col>6</xdr:col>
      <xdr:colOff>38100</xdr:colOff>
      <xdr:row>38</xdr:row>
      <xdr:rowOff>163830</xdr:rowOff>
    </xdr:to>
    <xdr:sp macro="" textlink="">
      <xdr:nvSpPr>
        <xdr:cNvPr id="80" name="楕円 79">
          <a:extLst>
            <a:ext uri="{FF2B5EF4-FFF2-40B4-BE49-F238E27FC236}">
              <a16:creationId xmlns:a16="http://schemas.microsoft.com/office/drawing/2014/main" id="{E8488C07-3400-42A6-A2C7-F7178729EB31}"/>
            </a:ext>
          </a:extLst>
        </xdr:cNvPr>
        <xdr:cNvSpPr/>
      </xdr:nvSpPr>
      <xdr:spPr>
        <a:xfrm>
          <a:off x="1036637" y="6229667"/>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113030</xdr:rowOff>
    </xdr:from>
    <xdr:to>
      <xdr:col>10</xdr:col>
      <xdr:colOff>114300</xdr:colOff>
      <xdr:row>38</xdr:row>
      <xdr:rowOff>138430</xdr:rowOff>
    </xdr:to>
    <xdr:cxnSp macro="">
      <xdr:nvCxnSpPr>
        <xdr:cNvPr id="81" name="直線コネクタ 80">
          <a:extLst>
            <a:ext uri="{FF2B5EF4-FFF2-40B4-BE49-F238E27FC236}">
              <a16:creationId xmlns:a16="http://schemas.microsoft.com/office/drawing/2014/main" id="{DEF8DFC1-21CD-41CF-8A31-7B77C2CB1508}"/>
            </a:ext>
          </a:extLst>
        </xdr:cNvPr>
        <xdr:cNvCxnSpPr/>
      </xdr:nvCxnSpPr>
      <xdr:spPr>
        <a:xfrm>
          <a:off x="1087437" y="6275705"/>
          <a:ext cx="836613"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38117</xdr:rowOff>
    </xdr:from>
    <xdr:ext cx="405111" cy="259045"/>
    <xdr:sp macro="" textlink="">
      <xdr:nvSpPr>
        <xdr:cNvPr id="82" name="n_1aveValue【図書館】&#10;有形固定資産減価償却率">
          <a:extLst>
            <a:ext uri="{FF2B5EF4-FFF2-40B4-BE49-F238E27FC236}">
              <a16:creationId xmlns:a16="http://schemas.microsoft.com/office/drawing/2014/main" id="{8E374371-F2F0-4BFF-8DDF-2EB9861DD4C5}"/>
            </a:ext>
          </a:extLst>
        </xdr:cNvPr>
        <xdr:cNvSpPr txBox="1"/>
      </xdr:nvSpPr>
      <xdr:spPr>
        <a:xfrm>
          <a:off x="3410594" y="58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26687</xdr:rowOff>
    </xdr:from>
    <xdr:ext cx="405111" cy="259045"/>
    <xdr:sp macro="" textlink="">
      <xdr:nvSpPr>
        <xdr:cNvPr id="83" name="n_2aveValue【図書館】&#10;有形固定資産減価償却率">
          <a:extLst>
            <a:ext uri="{FF2B5EF4-FFF2-40B4-BE49-F238E27FC236}">
              <a16:creationId xmlns:a16="http://schemas.microsoft.com/office/drawing/2014/main" id="{52641D5F-B1FF-42F4-BB75-67F8D868E45B}"/>
            </a:ext>
          </a:extLst>
        </xdr:cNvPr>
        <xdr:cNvSpPr txBox="1"/>
      </xdr:nvSpPr>
      <xdr:spPr>
        <a:xfrm>
          <a:off x="2572394" y="586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4" name="n_3aveValue【図書館】&#10;有形固定資産減価償却率">
          <a:extLst>
            <a:ext uri="{FF2B5EF4-FFF2-40B4-BE49-F238E27FC236}">
              <a16:creationId xmlns:a16="http://schemas.microsoft.com/office/drawing/2014/main" id="{C59E2187-0D8D-4D45-A27D-566C7B5E1D94}"/>
            </a:ext>
          </a:extLst>
        </xdr:cNvPr>
        <xdr:cNvSpPr txBox="1"/>
      </xdr:nvSpPr>
      <xdr:spPr>
        <a:xfrm>
          <a:off x="1735781" y="584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142257</xdr:rowOff>
    </xdr:from>
    <xdr:ext cx="405111" cy="259045"/>
    <xdr:sp macro="" textlink="">
      <xdr:nvSpPr>
        <xdr:cNvPr id="85" name="n_4aveValue【図書館】&#10;有形固定資産減価償却率">
          <a:extLst>
            <a:ext uri="{FF2B5EF4-FFF2-40B4-BE49-F238E27FC236}">
              <a16:creationId xmlns:a16="http://schemas.microsoft.com/office/drawing/2014/main" id="{34524035-A477-465A-886A-424CCCAE0F61}"/>
            </a:ext>
          </a:extLst>
        </xdr:cNvPr>
        <xdr:cNvSpPr txBox="1"/>
      </xdr:nvSpPr>
      <xdr:spPr>
        <a:xfrm>
          <a:off x="894406" y="581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76217</xdr:rowOff>
    </xdr:from>
    <xdr:ext cx="405111" cy="259045"/>
    <xdr:sp macro="" textlink="">
      <xdr:nvSpPr>
        <xdr:cNvPr id="86" name="n_1mainValue【図書館】&#10;有形固定資産減価償却率">
          <a:extLst>
            <a:ext uri="{FF2B5EF4-FFF2-40B4-BE49-F238E27FC236}">
              <a16:creationId xmlns:a16="http://schemas.microsoft.com/office/drawing/2014/main" id="{64FEEF01-F99F-415B-A9E5-54ABF992824D}"/>
            </a:ext>
          </a:extLst>
        </xdr:cNvPr>
        <xdr:cNvSpPr txBox="1"/>
      </xdr:nvSpPr>
      <xdr:spPr>
        <a:xfrm>
          <a:off x="341059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36847</xdr:rowOff>
    </xdr:from>
    <xdr:ext cx="405111" cy="259045"/>
    <xdr:sp macro="" textlink="">
      <xdr:nvSpPr>
        <xdr:cNvPr id="87" name="n_2mainValue【図書館】&#10;有形固定資産減価償却率">
          <a:extLst>
            <a:ext uri="{FF2B5EF4-FFF2-40B4-BE49-F238E27FC236}">
              <a16:creationId xmlns:a16="http://schemas.microsoft.com/office/drawing/2014/main" id="{BC2C8F3D-9B01-4EA4-AD2E-F536AA4D73E7}"/>
            </a:ext>
          </a:extLst>
        </xdr:cNvPr>
        <xdr:cNvSpPr txBox="1"/>
      </xdr:nvSpPr>
      <xdr:spPr>
        <a:xfrm>
          <a:off x="257239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8907</xdr:rowOff>
    </xdr:from>
    <xdr:ext cx="405111" cy="259045"/>
    <xdr:sp macro="" textlink="">
      <xdr:nvSpPr>
        <xdr:cNvPr id="88" name="n_3mainValue【図書館】&#10;有形固定資産減価償却率">
          <a:extLst>
            <a:ext uri="{FF2B5EF4-FFF2-40B4-BE49-F238E27FC236}">
              <a16:creationId xmlns:a16="http://schemas.microsoft.com/office/drawing/2014/main" id="{CF4DFF11-0EFC-4A19-B96F-306E5E469735}"/>
            </a:ext>
          </a:extLst>
        </xdr:cNvPr>
        <xdr:cNvSpPr txBox="1"/>
      </xdr:nvSpPr>
      <xdr:spPr>
        <a:xfrm>
          <a:off x="1735781"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154957</xdr:rowOff>
    </xdr:from>
    <xdr:ext cx="405111" cy="259045"/>
    <xdr:sp macro="" textlink="">
      <xdr:nvSpPr>
        <xdr:cNvPr id="89" name="n_4mainValue【図書館】&#10;有形固定資産減価償却率">
          <a:extLst>
            <a:ext uri="{FF2B5EF4-FFF2-40B4-BE49-F238E27FC236}">
              <a16:creationId xmlns:a16="http://schemas.microsoft.com/office/drawing/2014/main" id="{040CDB1A-753A-4A51-A943-09490E25E6AC}"/>
            </a:ext>
          </a:extLst>
        </xdr:cNvPr>
        <xdr:cNvSpPr txBox="1"/>
      </xdr:nvSpPr>
      <xdr:spPr>
        <a:xfrm>
          <a:off x="894406" y="6322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15D45EF9-8CFD-47AD-A81F-DE18A8241F3E}"/>
            </a:ext>
          </a:extLst>
        </xdr:cNvPr>
        <xdr:cNvSpPr/>
      </xdr:nvSpPr>
      <xdr:spPr>
        <a:xfrm>
          <a:off x="6284912" y="39719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4686E0E5-7213-405B-8678-A9E48F02E31A}"/>
            </a:ext>
          </a:extLst>
        </xdr:cNvPr>
        <xdr:cNvSpPr/>
      </xdr:nvSpPr>
      <xdr:spPr>
        <a:xfrm>
          <a:off x="640238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C2262CE9-A760-41CA-9999-C2A65EB35FB5}"/>
            </a:ext>
          </a:extLst>
        </xdr:cNvPr>
        <xdr:cNvSpPr/>
      </xdr:nvSpPr>
      <xdr:spPr>
        <a:xfrm>
          <a:off x="640238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371F10C6-6A7F-4148-B093-9D1C7BE7A053}"/>
            </a:ext>
          </a:extLst>
        </xdr:cNvPr>
        <xdr:cNvSpPr/>
      </xdr:nvSpPr>
      <xdr:spPr>
        <a:xfrm>
          <a:off x="73707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601607C-5532-4C67-9A31-EB57EBE5ED2B}"/>
            </a:ext>
          </a:extLst>
        </xdr:cNvPr>
        <xdr:cNvSpPr/>
      </xdr:nvSpPr>
      <xdr:spPr>
        <a:xfrm>
          <a:off x="73707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C57B1E40-38B8-4739-A594-47B5DC23DE0B}"/>
            </a:ext>
          </a:extLst>
        </xdr:cNvPr>
        <xdr:cNvSpPr/>
      </xdr:nvSpPr>
      <xdr:spPr>
        <a:xfrm>
          <a:off x="845661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E9343838-3E26-4B6E-A4D8-E10345D88F21}"/>
            </a:ext>
          </a:extLst>
        </xdr:cNvPr>
        <xdr:cNvSpPr/>
      </xdr:nvSpPr>
      <xdr:spPr>
        <a:xfrm>
          <a:off x="845661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2F99507F-D72B-414D-AFBF-67DABDE35807}"/>
            </a:ext>
          </a:extLst>
        </xdr:cNvPr>
        <xdr:cNvSpPr/>
      </xdr:nvSpPr>
      <xdr:spPr>
        <a:xfrm>
          <a:off x="6284912" y="50482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AE54640D-4680-4834-B3A1-CCD42BACEDE6}"/>
            </a:ext>
          </a:extLst>
        </xdr:cNvPr>
        <xdr:cNvSpPr txBox="1"/>
      </xdr:nvSpPr>
      <xdr:spPr>
        <a:xfrm>
          <a:off x="6246812"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508E690D-3EBD-4F30-A837-DF37488D3CA9}"/>
            </a:ext>
          </a:extLst>
        </xdr:cNvPr>
        <xdr:cNvCxnSpPr/>
      </xdr:nvCxnSpPr>
      <xdr:spPr>
        <a:xfrm>
          <a:off x="6284912" y="72104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145D239C-EFEB-4B8D-B5FD-8ED10772B978}"/>
            </a:ext>
          </a:extLst>
        </xdr:cNvPr>
        <xdr:cNvCxnSpPr/>
      </xdr:nvCxnSpPr>
      <xdr:spPr>
        <a:xfrm>
          <a:off x="6284912" y="68484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E97C3BDD-09D4-4BB3-BA40-37D875F92427}"/>
            </a:ext>
          </a:extLst>
        </xdr:cNvPr>
        <xdr:cNvSpPr txBox="1"/>
      </xdr:nvSpPr>
      <xdr:spPr>
        <a:xfrm>
          <a:off x="5836783"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95D4384C-AF9D-40CA-B32C-3AD359454E2E}"/>
            </a:ext>
          </a:extLst>
        </xdr:cNvPr>
        <xdr:cNvCxnSpPr/>
      </xdr:nvCxnSpPr>
      <xdr:spPr>
        <a:xfrm>
          <a:off x="6284912" y="64865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CC26957-E253-43FB-87A1-8A630C797277}"/>
            </a:ext>
          </a:extLst>
        </xdr:cNvPr>
        <xdr:cNvSpPr txBox="1"/>
      </xdr:nvSpPr>
      <xdr:spPr>
        <a:xfrm>
          <a:off x="5836783"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74470D8C-86CB-4298-B543-650D829EFE62}"/>
            </a:ext>
          </a:extLst>
        </xdr:cNvPr>
        <xdr:cNvCxnSpPr/>
      </xdr:nvCxnSpPr>
      <xdr:spPr>
        <a:xfrm>
          <a:off x="6284912" y="61341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B852B1A7-C58D-4A9F-BDC8-FBA7332F402F}"/>
            </a:ext>
          </a:extLst>
        </xdr:cNvPr>
        <xdr:cNvSpPr txBox="1"/>
      </xdr:nvSpPr>
      <xdr:spPr>
        <a:xfrm>
          <a:off x="5836783"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C3C8AAA1-F017-46FE-A8E0-37E569C8A289}"/>
            </a:ext>
          </a:extLst>
        </xdr:cNvPr>
        <xdr:cNvCxnSpPr/>
      </xdr:nvCxnSpPr>
      <xdr:spPr>
        <a:xfrm>
          <a:off x="6284912" y="57721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1E526914-8254-445C-BE76-A378841A3C90}"/>
            </a:ext>
          </a:extLst>
        </xdr:cNvPr>
        <xdr:cNvSpPr txBox="1"/>
      </xdr:nvSpPr>
      <xdr:spPr>
        <a:xfrm>
          <a:off x="5836783"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6F7C3B32-F9AB-4DB9-832B-ECB33162D0C5}"/>
            </a:ext>
          </a:extLst>
        </xdr:cNvPr>
        <xdr:cNvCxnSpPr/>
      </xdr:nvCxnSpPr>
      <xdr:spPr>
        <a:xfrm>
          <a:off x="6284912" y="5410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E613CB7E-4D03-49AD-9B31-B6A03E5DC6E9}"/>
            </a:ext>
          </a:extLst>
        </xdr:cNvPr>
        <xdr:cNvSpPr txBox="1"/>
      </xdr:nvSpPr>
      <xdr:spPr>
        <a:xfrm>
          <a:off x="5836783"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99F79A6-6AF5-43F2-B173-9DE7051A76B9}"/>
            </a:ext>
          </a:extLst>
        </xdr:cNvPr>
        <xdr:cNvCxnSpPr/>
      </xdr:nvCxnSpPr>
      <xdr:spPr>
        <a:xfrm>
          <a:off x="6284912" y="50482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416D0438-A985-4442-9603-62A83844171E}"/>
            </a:ext>
          </a:extLst>
        </xdr:cNvPr>
        <xdr:cNvSpPr txBox="1"/>
      </xdr:nvSpPr>
      <xdr:spPr>
        <a:xfrm>
          <a:off x="5836783"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F1F226FC-EEA4-4FFD-B613-F5963CB1D534}"/>
            </a:ext>
          </a:extLst>
        </xdr:cNvPr>
        <xdr:cNvSpPr/>
      </xdr:nvSpPr>
      <xdr:spPr>
        <a:xfrm>
          <a:off x="6284912" y="50482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a:extLst>
            <a:ext uri="{FF2B5EF4-FFF2-40B4-BE49-F238E27FC236}">
              <a16:creationId xmlns:a16="http://schemas.microsoft.com/office/drawing/2014/main" id="{E54BD4D4-72E8-41FC-A6E6-37BC3747A099}"/>
            </a:ext>
          </a:extLst>
        </xdr:cNvPr>
        <xdr:cNvCxnSpPr/>
      </xdr:nvCxnSpPr>
      <xdr:spPr>
        <a:xfrm flipV="1">
          <a:off x="9952990" y="5504497"/>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a:extLst>
            <a:ext uri="{FF2B5EF4-FFF2-40B4-BE49-F238E27FC236}">
              <a16:creationId xmlns:a16="http://schemas.microsoft.com/office/drawing/2014/main" id="{7A6C2763-3AA9-4F08-A837-F40AA06EAB61}"/>
            </a:ext>
          </a:extLst>
        </xdr:cNvPr>
        <xdr:cNvSpPr txBox="1"/>
      </xdr:nvSpPr>
      <xdr:spPr>
        <a:xfrm>
          <a:off x="9991725"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a:extLst>
            <a:ext uri="{FF2B5EF4-FFF2-40B4-BE49-F238E27FC236}">
              <a16:creationId xmlns:a16="http://schemas.microsoft.com/office/drawing/2014/main" id="{6952E45C-C19C-466E-820D-8DEBE3B46EC6}"/>
            </a:ext>
          </a:extLst>
        </xdr:cNvPr>
        <xdr:cNvCxnSpPr/>
      </xdr:nvCxnSpPr>
      <xdr:spPr>
        <a:xfrm>
          <a:off x="9879012" y="684752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a:extLst>
            <a:ext uri="{FF2B5EF4-FFF2-40B4-BE49-F238E27FC236}">
              <a16:creationId xmlns:a16="http://schemas.microsoft.com/office/drawing/2014/main" id="{F5D90200-B3DC-4FE0-9B36-C8E425BE4E8A}"/>
            </a:ext>
          </a:extLst>
        </xdr:cNvPr>
        <xdr:cNvSpPr txBox="1"/>
      </xdr:nvSpPr>
      <xdr:spPr>
        <a:xfrm>
          <a:off x="9991725"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a:extLst>
            <a:ext uri="{FF2B5EF4-FFF2-40B4-BE49-F238E27FC236}">
              <a16:creationId xmlns:a16="http://schemas.microsoft.com/office/drawing/2014/main" id="{DC145495-D2D8-443B-989C-DB3BCB94876F}"/>
            </a:ext>
          </a:extLst>
        </xdr:cNvPr>
        <xdr:cNvCxnSpPr/>
      </xdr:nvCxnSpPr>
      <xdr:spPr>
        <a:xfrm>
          <a:off x="9879012" y="550449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a:extLst>
            <a:ext uri="{FF2B5EF4-FFF2-40B4-BE49-F238E27FC236}">
              <a16:creationId xmlns:a16="http://schemas.microsoft.com/office/drawing/2014/main" id="{18C6902A-E4BE-4806-893F-D44D3CE64D2C}"/>
            </a:ext>
          </a:extLst>
        </xdr:cNvPr>
        <xdr:cNvSpPr txBox="1"/>
      </xdr:nvSpPr>
      <xdr:spPr>
        <a:xfrm>
          <a:off x="9991725" y="6408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a:extLst>
            <a:ext uri="{FF2B5EF4-FFF2-40B4-BE49-F238E27FC236}">
              <a16:creationId xmlns:a16="http://schemas.microsoft.com/office/drawing/2014/main" id="{4D03D481-B244-4F03-8116-9F4163C48CCB}"/>
            </a:ext>
          </a:extLst>
        </xdr:cNvPr>
        <xdr:cNvSpPr/>
      </xdr:nvSpPr>
      <xdr:spPr>
        <a:xfrm>
          <a:off x="9917112" y="6542405"/>
          <a:ext cx="92075"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39BFB80F-4C64-4518-86EB-97B30C9E3ABF}"/>
            </a:ext>
          </a:extLst>
        </xdr:cNvPr>
        <xdr:cNvSpPr/>
      </xdr:nvSpPr>
      <xdr:spPr>
        <a:xfrm>
          <a:off x="9117012" y="656145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a:extLst>
            <a:ext uri="{FF2B5EF4-FFF2-40B4-BE49-F238E27FC236}">
              <a16:creationId xmlns:a16="http://schemas.microsoft.com/office/drawing/2014/main" id="{0D5E6A2C-8CF1-4365-9456-C664F087DA4F}"/>
            </a:ext>
          </a:extLst>
        </xdr:cNvPr>
        <xdr:cNvSpPr/>
      </xdr:nvSpPr>
      <xdr:spPr>
        <a:xfrm>
          <a:off x="8275637" y="6573837"/>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a:extLst>
            <a:ext uri="{FF2B5EF4-FFF2-40B4-BE49-F238E27FC236}">
              <a16:creationId xmlns:a16="http://schemas.microsoft.com/office/drawing/2014/main" id="{B8B03CCB-0B9C-4A5F-83FC-FDA3CD286799}"/>
            </a:ext>
          </a:extLst>
        </xdr:cNvPr>
        <xdr:cNvSpPr/>
      </xdr:nvSpPr>
      <xdr:spPr>
        <a:xfrm>
          <a:off x="7419975" y="6590982"/>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a:extLst>
            <a:ext uri="{FF2B5EF4-FFF2-40B4-BE49-F238E27FC236}">
              <a16:creationId xmlns:a16="http://schemas.microsoft.com/office/drawing/2014/main" id="{1F7A2AE5-10EB-4BE6-BC7E-9022BCD7A733}"/>
            </a:ext>
          </a:extLst>
        </xdr:cNvPr>
        <xdr:cNvSpPr/>
      </xdr:nvSpPr>
      <xdr:spPr>
        <a:xfrm>
          <a:off x="6583362" y="660241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DC750F7-4A1D-42E7-A2EF-DEED9515F981}"/>
            </a:ext>
          </a:extLst>
        </xdr:cNvPr>
        <xdr:cNvSpPr txBox="1"/>
      </xdr:nvSpPr>
      <xdr:spPr>
        <a:xfrm>
          <a:off x="9772650"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43AA67E-7F6C-4F1F-A4A3-07FEE72C57CF}"/>
            </a:ext>
          </a:extLst>
        </xdr:cNvPr>
        <xdr:cNvSpPr txBox="1"/>
      </xdr:nvSpPr>
      <xdr:spPr>
        <a:xfrm>
          <a:off x="89820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36BB185-9D3D-4152-BDB3-F6FCD59645A5}"/>
            </a:ext>
          </a:extLst>
        </xdr:cNvPr>
        <xdr:cNvSpPr txBox="1"/>
      </xdr:nvSpPr>
      <xdr:spPr>
        <a:xfrm>
          <a:off x="81454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7D79867-E3C4-48AB-A2A1-39F5E29E06DC}"/>
            </a:ext>
          </a:extLst>
        </xdr:cNvPr>
        <xdr:cNvSpPr txBox="1"/>
      </xdr:nvSpPr>
      <xdr:spPr>
        <a:xfrm>
          <a:off x="72945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1C40208-5C14-4876-B925-2C8CF7F37EC2}"/>
            </a:ext>
          </a:extLst>
        </xdr:cNvPr>
        <xdr:cNvSpPr txBox="1"/>
      </xdr:nvSpPr>
      <xdr:spPr>
        <a:xfrm>
          <a:off x="644842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105410</xdr:rowOff>
    </xdr:from>
    <xdr:to>
      <xdr:col>55</xdr:col>
      <xdr:colOff>50800</xdr:colOff>
      <xdr:row>42</xdr:row>
      <xdr:rowOff>35560</xdr:rowOff>
    </xdr:to>
    <xdr:sp macro="" textlink="">
      <xdr:nvSpPr>
        <xdr:cNvPr id="129" name="楕円 128">
          <a:extLst>
            <a:ext uri="{FF2B5EF4-FFF2-40B4-BE49-F238E27FC236}">
              <a16:creationId xmlns:a16="http://schemas.microsoft.com/office/drawing/2014/main" id="{3E66F44F-CB31-4276-B8D0-0B8F72C90EF0}"/>
            </a:ext>
          </a:extLst>
        </xdr:cNvPr>
        <xdr:cNvSpPr/>
      </xdr:nvSpPr>
      <xdr:spPr>
        <a:xfrm>
          <a:off x="9917112" y="6753860"/>
          <a:ext cx="92075"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20337</xdr:rowOff>
    </xdr:from>
    <xdr:ext cx="469744" cy="259045"/>
    <xdr:sp macro="" textlink="">
      <xdr:nvSpPr>
        <xdr:cNvPr id="130" name="【図書館】&#10;一人当たり面積該当値テキスト">
          <a:extLst>
            <a:ext uri="{FF2B5EF4-FFF2-40B4-BE49-F238E27FC236}">
              <a16:creationId xmlns:a16="http://schemas.microsoft.com/office/drawing/2014/main" id="{7B9ACA76-8730-4D3D-8E64-98647ACAFB14}"/>
            </a:ext>
          </a:extLst>
        </xdr:cNvPr>
        <xdr:cNvSpPr txBox="1"/>
      </xdr:nvSpPr>
      <xdr:spPr>
        <a:xfrm>
          <a:off x="9991725" y="666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105410</xdr:rowOff>
    </xdr:from>
    <xdr:to>
      <xdr:col>50</xdr:col>
      <xdr:colOff>165100</xdr:colOff>
      <xdr:row>42</xdr:row>
      <xdr:rowOff>35560</xdr:rowOff>
    </xdr:to>
    <xdr:sp macro="" textlink="">
      <xdr:nvSpPr>
        <xdr:cNvPr id="131" name="楕円 130">
          <a:extLst>
            <a:ext uri="{FF2B5EF4-FFF2-40B4-BE49-F238E27FC236}">
              <a16:creationId xmlns:a16="http://schemas.microsoft.com/office/drawing/2014/main" id="{D7C3ED09-F97D-41A3-AC6F-E126F02A6FD5}"/>
            </a:ext>
          </a:extLst>
        </xdr:cNvPr>
        <xdr:cNvSpPr/>
      </xdr:nvSpPr>
      <xdr:spPr>
        <a:xfrm>
          <a:off x="9117012" y="675386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156210</xdr:rowOff>
    </xdr:from>
    <xdr:to>
      <xdr:col>55</xdr:col>
      <xdr:colOff>0</xdr:colOff>
      <xdr:row>41</xdr:row>
      <xdr:rowOff>156210</xdr:rowOff>
    </xdr:to>
    <xdr:cxnSp macro="">
      <xdr:nvCxnSpPr>
        <xdr:cNvPr id="132" name="直線コネクタ 131">
          <a:extLst>
            <a:ext uri="{FF2B5EF4-FFF2-40B4-BE49-F238E27FC236}">
              <a16:creationId xmlns:a16="http://schemas.microsoft.com/office/drawing/2014/main" id="{FC0EF4A7-84CC-48CA-A1DF-D6620623C84A}"/>
            </a:ext>
          </a:extLst>
        </xdr:cNvPr>
        <xdr:cNvCxnSpPr/>
      </xdr:nvCxnSpPr>
      <xdr:spPr>
        <a:xfrm>
          <a:off x="9163050" y="680942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34925</xdr:rowOff>
    </xdr:from>
    <xdr:to>
      <xdr:col>46</xdr:col>
      <xdr:colOff>38100</xdr:colOff>
      <xdr:row>41</xdr:row>
      <xdr:rowOff>136525</xdr:rowOff>
    </xdr:to>
    <xdr:sp macro="" textlink="">
      <xdr:nvSpPr>
        <xdr:cNvPr id="133" name="楕円 132">
          <a:extLst>
            <a:ext uri="{FF2B5EF4-FFF2-40B4-BE49-F238E27FC236}">
              <a16:creationId xmlns:a16="http://schemas.microsoft.com/office/drawing/2014/main" id="{09692995-1EB8-4CCD-BB2C-E07B3E6CAF8C}"/>
            </a:ext>
          </a:extLst>
        </xdr:cNvPr>
        <xdr:cNvSpPr/>
      </xdr:nvSpPr>
      <xdr:spPr>
        <a:xfrm>
          <a:off x="8275637" y="6688137"/>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85725</xdr:rowOff>
    </xdr:from>
    <xdr:to>
      <xdr:col>50</xdr:col>
      <xdr:colOff>114300</xdr:colOff>
      <xdr:row>41</xdr:row>
      <xdr:rowOff>156210</xdr:rowOff>
    </xdr:to>
    <xdr:cxnSp macro="">
      <xdr:nvCxnSpPr>
        <xdr:cNvPr id="134" name="直線コネクタ 133">
          <a:extLst>
            <a:ext uri="{FF2B5EF4-FFF2-40B4-BE49-F238E27FC236}">
              <a16:creationId xmlns:a16="http://schemas.microsoft.com/office/drawing/2014/main" id="{3374C2A1-6D8E-4413-B5B2-C9267B801130}"/>
            </a:ext>
          </a:extLst>
        </xdr:cNvPr>
        <xdr:cNvCxnSpPr/>
      </xdr:nvCxnSpPr>
      <xdr:spPr>
        <a:xfrm>
          <a:off x="8326437" y="6734175"/>
          <a:ext cx="836613"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36830</xdr:rowOff>
    </xdr:from>
    <xdr:to>
      <xdr:col>41</xdr:col>
      <xdr:colOff>101600</xdr:colOff>
      <xdr:row>41</xdr:row>
      <xdr:rowOff>138430</xdr:rowOff>
    </xdr:to>
    <xdr:sp macro="" textlink="">
      <xdr:nvSpPr>
        <xdr:cNvPr id="135" name="楕円 134">
          <a:extLst>
            <a:ext uri="{FF2B5EF4-FFF2-40B4-BE49-F238E27FC236}">
              <a16:creationId xmlns:a16="http://schemas.microsoft.com/office/drawing/2014/main" id="{799DD25F-9170-4A8B-9326-90CFA4639B44}"/>
            </a:ext>
          </a:extLst>
        </xdr:cNvPr>
        <xdr:cNvSpPr/>
      </xdr:nvSpPr>
      <xdr:spPr>
        <a:xfrm>
          <a:off x="7419975" y="6685280"/>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85725</xdr:rowOff>
    </xdr:from>
    <xdr:to>
      <xdr:col>45</xdr:col>
      <xdr:colOff>177800</xdr:colOff>
      <xdr:row>41</xdr:row>
      <xdr:rowOff>87630</xdr:rowOff>
    </xdr:to>
    <xdr:cxnSp macro="">
      <xdr:nvCxnSpPr>
        <xdr:cNvPr id="136" name="直線コネクタ 135">
          <a:extLst>
            <a:ext uri="{FF2B5EF4-FFF2-40B4-BE49-F238E27FC236}">
              <a16:creationId xmlns:a16="http://schemas.microsoft.com/office/drawing/2014/main" id="{758F0415-EE44-447D-90E5-A99CCBBFABF1}"/>
            </a:ext>
          </a:extLst>
        </xdr:cNvPr>
        <xdr:cNvCxnSpPr/>
      </xdr:nvCxnSpPr>
      <xdr:spPr>
        <a:xfrm flipV="1">
          <a:off x="7475537" y="6734175"/>
          <a:ext cx="850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105410</xdr:rowOff>
    </xdr:from>
    <xdr:to>
      <xdr:col>36</xdr:col>
      <xdr:colOff>165100</xdr:colOff>
      <xdr:row>42</xdr:row>
      <xdr:rowOff>35560</xdr:rowOff>
    </xdr:to>
    <xdr:sp macro="" textlink="">
      <xdr:nvSpPr>
        <xdr:cNvPr id="137" name="楕円 136">
          <a:extLst>
            <a:ext uri="{FF2B5EF4-FFF2-40B4-BE49-F238E27FC236}">
              <a16:creationId xmlns:a16="http://schemas.microsoft.com/office/drawing/2014/main" id="{4D40A9ED-4993-4EE3-801D-BF245E254BB4}"/>
            </a:ext>
          </a:extLst>
        </xdr:cNvPr>
        <xdr:cNvSpPr/>
      </xdr:nvSpPr>
      <xdr:spPr>
        <a:xfrm>
          <a:off x="6583362" y="675386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87630</xdr:rowOff>
    </xdr:from>
    <xdr:to>
      <xdr:col>41</xdr:col>
      <xdr:colOff>50800</xdr:colOff>
      <xdr:row>41</xdr:row>
      <xdr:rowOff>156210</xdr:rowOff>
    </xdr:to>
    <xdr:cxnSp macro="">
      <xdr:nvCxnSpPr>
        <xdr:cNvPr id="138" name="直線コネクタ 137">
          <a:extLst>
            <a:ext uri="{FF2B5EF4-FFF2-40B4-BE49-F238E27FC236}">
              <a16:creationId xmlns:a16="http://schemas.microsoft.com/office/drawing/2014/main" id="{4E788388-5152-4FC0-A40B-5443E33F095C}"/>
            </a:ext>
          </a:extLst>
        </xdr:cNvPr>
        <xdr:cNvCxnSpPr/>
      </xdr:nvCxnSpPr>
      <xdr:spPr>
        <a:xfrm flipV="1">
          <a:off x="6629400" y="6736080"/>
          <a:ext cx="846137"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a:extLst>
            <a:ext uri="{FF2B5EF4-FFF2-40B4-BE49-F238E27FC236}">
              <a16:creationId xmlns:a16="http://schemas.microsoft.com/office/drawing/2014/main" id="{5EBC8C6B-1429-4335-9148-D484C9A619EF}"/>
            </a:ext>
          </a:extLst>
        </xdr:cNvPr>
        <xdr:cNvSpPr txBox="1"/>
      </xdr:nvSpPr>
      <xdr:spPr>
        <a:xfrm>
          <a:off x="8925002" y="635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a:extLst>
            <a:ext uri="{FF2B5EF4-FFF2-40B4-BE49-F238E27FC236}">
              <a16:creationId xmlns:a16="http://schemas.microsoft.com/office/drawing/2014/main" id="{C73C0BB2-6306-4387-B420-5079229C353A}"/>
            </a:ext>
          </a:extLst>
        </xdr:cNvPr>
        <xdr:cNvSpPr txBox="1"/>
      </xdr:nvSpPr>
      <xdr:spPr>
        <a:xfrm>
          <a:off x="80963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a:extLst>
            <a:ext uri="{FF2B5EF4-FFF2-40B4-BE49-F238E27FC236}">
              <a16:creationId xmlns:a16="http://schemas.microsoft.com/office/drawing/2014/main" id="{1BC5A58A-2756-4654-9470-57499576295E}"/>
            </a:ext>
          </a:extLst>
        </xdr:cNvPr>
        <xdr:cNvSpPr txBox="1"/>
      </xdr:nvSpPr>
      <xdr:spPr>
        <a:xfrm>
          <a:off x="7250189" y="63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a:extLst>
            <a:ext uri="{FF2B5EF4-FFF2-40B4-BE49-F238E27FC236}">
              <a16:creationId xmlns:a16="http://schemas.microsoft.com/office/drawing/2014/main" id="{97EA62AF-8A30-4D3A-9A7F-0832E49D98A6}"/>
            </a:ext>
          </a:extLst>
        </xdr:cNvPr>
        <xdr:cNvSpPr txBox="1"/>
      </xdr:nvSpPr>
      <xdr:spPr>
        <a:xfrm>
          <a:off x="6408814"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26687</xdr:rowOff>
    </xdr:from>
    <xdr:ext cx="469744" cy="259045"/>
    <xdr:sp macro="" textlink="">
      <xdr:nvSpPr>
        <xdr:cNvPr id="143" name="n_1mainValue【図書館】&#10;一人当たり面積">
          <a:extLst>
            <a:ext uri="{FF2B5EF4-FFF2-40B4-BE49-F238E27FC236}">
              <a16:creationId xmlns:a16="http://schemas.microsoft.com/office/drawing/2014/main" id="{D88B41E3-DBA6-401F-8E85-BEDAC50D91A0}"/>
            </a:ext>
          </a:extLst>
        </xdr:cNvPr>
        <xdr:cNvSpPr txBox="1"/>
      </xdr:nvSpPr>
      <xdr:spPr>
        <a:xfrm>
          <a:off x="8925002" y="68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127652</xdr:rowOff>
    </xdr:from>
    <xdr:ext cx="469744" cy="259045"/>
    <xdr:sp macro="" textlink="">
      <xdr:nvSpPr>
        <xdr:cNvPr id="144" name="n_2mainValue【図書館】&#10;一人当たり面積">
          <a:extLst>
            <a:ext uri="{FF2B5EF4-FFF2-40B4-BE49-F238E27FC236}">
              <a16:creationId xmlns:a16="http://schemas.microsoft.com/office/drawing/2014/main" id="{4DE66FD2-17DC-41D6-946D-D6E4AE9E1C90}"/>
            </a:ext>
          </a:extLst>
        </xdr:cNvPr>
        <xdr:cNvSpPr txBox="1"/>
      </xdr:nvSpPr>
      <xdr:spPr>
        <a:xfrm>
          <a:off x="8096327" y="67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129557</xdr:rowOff>
    </xdr:from>
    <xdr:ext cx="469744" cy="259045"/>
    <xdr:sp macro="" textlink="">
      <xdr:nvSpPr>
        <xdr:cNvPr id="145" name="n_3mainValue【図書館】&#10;一人当たり面積">
          <a:extLst>
            <a:ext uri="{FF2B5EF4-FFF2-40B4-BE49-F238E27FC236}">
              <a16:creationId xmlns:a16="http://schemas.microsoft.com/office/drawing/2014/main" id="{B81870CD-100E-4752-B848-132DF7F5227A}"/>
            </a:ext>
          </a:extLst>
        </xdr:cNvPr>
        <xdr:cNvSpPr txBox="1"/>
      </xdr:nvSpPr>
      <xdr:spPr>
        <a:xfrm>
          <a:off x="7250189" y="67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26687</xdr:rowOff>
    </xdr:from>
    <xdr:ext cx="469744" cy="259045"/>
    <xdr:sp macro="" textlink="">
      <xdr:nvSpPr>
        <xdr:cNvPr id="146" name="n_4mainValue【図書館】&#10;一人当たり面積">
          <a:extLst>
            <a:ext uri="{FF2B5EF4-FFF2-40B4-BE49-F238E27FC236}">
              <a16:creationId xmlns:a16="http://schemas.microsoft.com/office/drawing/2014/main" id="{D96FF40F-D493-49FD-A520-E53F258F23D1}"/>
            </a:ext>
          </a:extLst>
        </xdr:cNvPr>
        <xdr:cNvSpPr txBox="1"/>
      </xdr:nvSpPr>
      <xdr:spPr>
        <a:xfrm>
          <a:off x="6408814" y="68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A5E0312-89DC-465D-B5C2-E18FBCF6A4ED}"/>
            </a:ext>
          </a:extLst>
        </xdr:cNvPr>
        <xdr:cNvSpPr/>
      </xdr:nvSpPr>
      <xdr:spPr>
        <a:xfrm>
          <a:off x="723900" y="757237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2A72AE60-5ED7-4752-8588-D734805549F1}"/>
            </a:ext>
          </a:extLst>
        </xdr:cNvPr>
        <xdr:cNvSpPr/>
      </xdr:nvSpPr>
      <xdr:spPr>
        <a:xfrm>
          <a:off x="8556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FF00985-7A20-40D1-89FA-27F363EAD784}"/>
            </a:ext>
          </a:extLst>
        </xdr:cNvPr>
        <xdr:cNvSpPr/>
      </xdr:nvSpPr>
      <xdr:spPr>
        <a:xfrm>
          <a:off x="8556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24D2E26-B251-41C4-8DBC-AC353A6667E3}"/>
            </a:ext>
          </a:extLst>
        </xdr:cNvPr>
        <xdr:cNvSpPr/>
      </xdr:nvSpPr>
      <xdr:spPr>
        <a:xfrm>
          <a:off x="18097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B48A6D5-F6BA-460B-8C90-33BA92BB2708}"/>
            </a:ext>
          </a:extLst>
        </xdr:cNvPr>
        <xdr:cNvSpPr/>
      </xdr:nvSpPr>
      <xdr:spPr>
        <a:xfrm>
          <a:off x="18097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57027C8-4895-4C3B-BD67-CDD713737695}"/>
            </a:ext>
          </a:extLst>
        </xdr:cNvPr>
        <xdr:cNvSpPr/>
      </xdr:nvSpPr>
      <xdr:spPr>
        <a:xfrm>
          <a:off x="289560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11AD494-7564-4275-8739-DA7B353F1660}"/>
            </a:ext>
          </a:extLst>
        </xdr:cNvPr>
        <xdr:cNvSpPr/>
      </xdr:nvSpPr>
      <xdr:spPr>
        <a:xfrm>
          <a:off x="289560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8FCD2B6-AB17-4FED-82F5-2D1EE3261442}"/>
            </a:ext>
          </a:extLst>
        </xdr:cNvPr>
        <xdr:cNvSpPr/>
      </xdr:nvSpPr>
      <xdr:spPr>
        <a:xfrm>
          <a:off x="723900" y="864870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4B91FB4-037E-457A-96B7-05B3438C857E}"/>
            </a:ext>
          </a:extLst>
        </xdr:cNvPr>
        <xdr:cNvSpPr txBox="1"/>
      </xdr:nvSpPr>
      <xdr:spPr>
        <a:xfrm>
          <a:off x="6953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24A096C4-E49C-408D-94A5-DFFAB900E2C7}"/>
            </a:ext>
          </a:extLst>
        </xdr:cNvPr>
        <xdr:cNvCxnSpPr/>
      </xdr:nvCxnSpPr>
      <xdr:spPr>
        <a:xfrm>
          <a:off x="723900"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7101362-8328-44E3-BB28-DE7EA91AAE04}"/>
            </a:ext>
          </a:extLst>
        </xdr:cNvPr>
        <xdr:cNvSpPr txBox="1"/>
      </xdr:nvSpPr>
      <xdr:spPr>
        <a:xfrm>
          <a:off x="2852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6FB19DF3-C48A-4967-BDF3-631FD7CE4A1A}"/>
            </a:ext>
          </a:extLst>
        </xdr:cNvPr>
        <xdr:cNvCxnSpPr/>
      </xdr:nvCxnSpPr>
      <xdr:spPr>
        <a:xfrm>
          <a:off x="723900" y="105081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1CBA9F14-BE75-4147-98A6-F9A2A434732F}"/>
            </a:ext>
          </a:extLst>
        </xdr:cNvPr>
        <xdr:cNvSpPr txBox="1"/>
      </xdr:nvSpPr>
      <xdr:spPr>
        <a:xfrm>
          <a:off x="285296"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F0CD4DD-261B-4F13-AD34-15AD01008A74}"/>
            </a:ext>
          </a:extLst>
        </xdr:cNvPr>
        <xdr:cNvCxnSpPr/>
      </xdr:nvCxnSpPr>
      <xdr:spPr>
        <a:xfrm>
          <a:off x="723900" y="1020059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55A43843-B0E8-420F-B82D-1D6BDC2249BC}"/>
            </a:ext>
          </a:extLst>
        </xdr:cNvPr>
        <xdr:cNvSpPr txBox="1"/>
      </xdr:nvSpPr>
      <xdr:spPr>
        <a:xfrm>
          <a:off x="354178" y="100583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42EAE358-FB10-481B-B48F-822C84765F9C}"/>
            </a:ext>
          </a:extLst>
        </xdr:cNvPr>
        <xdr:cNvCxnSpPr/>
      </xdr:nvCxnSpPr>
      <xdr:spPr>
        <a:xfrm>
          <a:off x="723900" y="988831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1584F61B-2DD6-4F23-922E-34C419A4A9CD}"/>
            </a:ext>
          </a:extLst>
        </xdr:cNvPr>
        <xdr:cNvSpPr txBox="1"/>
      </xdr:nvSpPr>
      <xdr:spPr>
        <a:xfrm>
          <a:off x="354178"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335E9517-3FC7-4201-8993-54E09A4F1675}"/>
            </a:ext>
          </a:extLst>
        </xdr:cNvPr>
        <xdr:cNvCxnSpPr/>
      </xdr:nvCxnSpPr>
      <xdr:spPr>
        <a:xfrm>
          <a:off x="723900" y="95712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D6EEE861-0570-47AA-ABD1-597434A57228}"/>
            </a:ext>
          </a:extLst>
        </xdr:cNvPr>
        <xdr:cNvSpPr txBox="1"/>
      </xdr:nvSpPr>
      <xdr:spPr>
        <a:xfrm>
          <a:off x="354178"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73950263-9B0B-4331-9C09-3F6E1302015F}"/>
            </a:ext>
          </a:extLst>
        </xdr:cNvPr>
        <xdr:cNvCxnSpPr/>
      </xdr:nvCxnSpPr>
      <xdr:spPr>
        <a:xfrm>
          <a:off x="723900" y="926850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2D9AF7E9-D5E3-44ED-ABB0-7A31841CA302}"/>
            </a:ext>
          </a:extLst>
        </xdr:cNvPr>
        <xdr:cNvSpPr txBox="1"/>
      </xdr:nvSpPr>
      <xdr:spPr>
        <a:xfrm>
          <a:off x="354178" y="91358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B39D0234-A295-437C-925D-312C4F610190}"/>
            </a:ext>
          </a:extLst>
        </xdr:cNvPr>
        <xdr:cNvCxnSpPr/>
      </xdr:nvCxnSpPr>
      <xdr:spPr>
        <a:xfrm>
          <a:off x="723900" y="896098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8007DF32-8756-48C2-B741-AA1C898F282C}"/>
            </a:ext>
          </a:extLst>
        </xdr:cNvPr>
        <xdr:cNvSpPr txBox="1"/>
      </xdr:nvSpPr>
      <xdr:spPr>
        <a:xfrm>
          <a:off x="408773" y="882828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A65B3E51-E917-440F-A457-550A643E5457}"/>
            </a:ext>
          </a:extLst>
        </xdr:cNvPr>
        <xdr:cNvCxnSpPr/>
      </xdr:nvCxnSpPr>
      <xdr:spPr>
        <a:xfrm>
          <a:off x="723900"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236E5DA2-C8FC-4C2A-84E1-7F2964AD853C}"/>
            </a:ext>
          </a:extLst>
        </xdr:cNvPr>
        <xdr:cNvSpPr/>
      </xdr:nvSpPr>
      <xdr:spPr>
        <a:xfrm>
          <a:off x="723900" y="864870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DAB7E209-8FFB-4436-A5E7-33829B0093EB}"/>
            </a:ext>
          </a:extLst>
        </xdr:cNvPr>
        <xdr:cNvCxnSpPr/>
      </xdr:nvCxnSpPr>
      <xdr:spPr>
        <a:xfrm flipV="1">
          <a:off x="4411027" y="9068752"/>
          <a:ext cx="0" cy="1439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1C34FF81-688B-4F14-BA79-238AD587444B}"/>
            </a:ext>
          </a:extLst>
        </xdr:cNvPr>
        <xdr:cNvSpPr txBox="1"/>
      </xdr:nvSpPr>
      <xdr:spPr>
        <a:xfrm>
          <a:off x="4449762" y="1050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AF14C751-B689-4174-B51C-E8A0F329F97A}"/>
            </a:ext>
          </a:extLst>
        </xdr:cNvPr>
        <xdr:cNvCxnSpPr/>
      </xdr:nvCxnSpPr>
      <xdr:spPr>
        <a:xfrm>
          <a:off x="4332287" y="1050811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4B712099-3211-4C19-902E-1628B8E8706E}"/>
            </a:ext>
          </a:extLst>
        </xdr:cNvPr>
        <xdr:cNvSpPr txBox="1"/>
      </xdr:nvSpPr>
      <xdr:spPr>
        <a:xfrm>
          <a:off x="4449762" y="88487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a:extLst>
            <a:ext uri="{FF2B5EF4-FFF2-40B4-BE49-F238E27FC236}">
              <a16:creationId xmlns:a16="http://schemas.microsoft.com/office/drawing/2014/main" id="{6C8A827E-9019-4F85-AA53-CC74F3131C37}"/>
            </a:ext>
          </a:extLst>
        </xdr:cNvPr>
        <xdr:cNvCxnSpPr/>
      </xdr:nvCxnSpPr>
      <xdr:spPr>
        <a:xfrm>
          <a:off x="4332287" y="906875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29FD9FC2-BBFE-4D7B-B5F3-AE3815BC5068}"/>
            </a:ext>
          </a:extLst>
        </xdr:cNvPr>
        <xdr:cNvSpPr txBox="1"/>
      </xdr:nvSpPr>
      <xdr:spPr>
        <a:xfrm>
          <a:off x="4449762" y="9917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a:extLst>
            <a:ext uri="{FF2B5EF4-FFF2-40B4-BE49-F238E27FC236}">
              <a16:creationId xmlns:a16="http://schemas.microsoft.com/office/drawing/2014/main" id="{314A9643-8A21-4396-BE39-FCB4BBE5A090}"/>
            </a:ext>
          </a:extLst>
        </xdr:cNvPr>
        <xdr:cNvSpPr/>
      </xdr:nvSpPr>
      <xdr:spPr>
        <a:xfrm>
          <a:off x="4360862" y="9943782"/>
          <a:ext cx="96838"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AC9C2285-8D21-4D68-A940-4EF454DD6872}"/>
            </a:ext>
          </a:extLst>
        </xdr:cNvPr>
        <xdr:cNvSpPr/>
      </xdr:nvSpPr>
      <xdr:spPr>
        <a:xfrm>
          <a:off x="3570287" y="9888129"/>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a:extLst>
            <a:ext uri="{FF2B5EF4-FFF2-40B4-BE49-F238E27FC236}">
              <a16:creationId xmlns:a16="http://schemas.microsoft.com/office/drawing/2014/main" id="{607659D7-77E8-4778-8FA6-4D43127F7B7F}"/>
            </a:ext>
          </a:extLst>
        </xdr:cNvPr>
        <xdr:cNvSpPr/>
      </xdr:nvSpPr>
      <xdr:spPr>
        <a:xfrm>
          <a:off x="2714625" y="9875066"/>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a:extLst>
            <a:ext uri="{FF2B5EF4-FFF2-40B4-BE49-F238E27FC236}">
              <a16:creationId xmlns:a16="http://schemas.microsoft.com/office/drawing/2014/main" id="{7876AAF8-30FF-4CB6-9E87-4CE46964674E}"/>
            </a:ext>
          </a:extLst>
        </xdr:cNvPr>
        <xdr:cNvSpPr/>
      </xdr:nvSpPr>
      <xdr:spPr>
        <a:xfrm>
          <a:off x="1878012" y="9884727"/>
          <a:ext cx="101600"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8424A7A3-16CB-404C-92C2-C7FC7E5A816B}"/>
            </a:ext>
          </a:extLst>
        </xdr:cNvPr>
        <xdr:cNvSpPr/>
      </xdr:nvSpPr>
      <xdr:spPr>
        <a:xfrm>
          <a:off x="1036637" y="9848941"/>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A6CC587-885B-4235-A5E1-17B8D3D69664}"/>
            </a:ext>
          </a:extLst>
        </xdr:cNvPr>
        <xdr:cNvSpPr txBox="1"/>
      </xdr:nvSpPr>
      <xdr:spPr>
        <a:xfrm>
          <a:off x="4230687"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CFB29DC-E783-428D-B605-F1E494E86AD1}"/>
            </a:ext>
          </a:extLst>
        </xdr:cNvPr>
        <xdr:cNvSpPr txBox="1"/>
      </xdr:nvSpPr>
      <xdr:spPr>
        <a:xfrm>
          <a:off x="34401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7599A38-0A1C-45FE-AC23-B54FAAE4D972}"/>
            </a:ext>
          </a:extLst>
        </xdr:cNvPr>
        <xdr:cNvSpPr txBox="1"/>
      </xdr:nvSpPr>
      <xdr:spPr>
        <a:xfrm>
          <a:off x="25892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B833D97-96A4-4397-B340-31587C2C5EC7}"/>
            </a:ext>
          </a:extLst>
        </xdr:cNvPr>
        <xdr:cNvSpPr txBox="1"/>
      </xdr:nvSpPr>
      <xdr:spPr>
        <a:xfrm>
          <a:off x="17430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2D19689-2938-477C-A481-CB4ABE91E3A5}"/>
            </a:ext>
          </a:extLst>
        </xdr:cNvPr>
        <xdr:cNvSpPr txBox="1"/>
      </xdr:nvSpPr>
      <xdr:spPr>
        <a:xfrm>
          <a:off x="9064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99423</xdr:rowOff>
    </xdr:from>
    <xdr:to>
      <xdr:col>24</xdr:col>
      <xdr:colOff>114300</xdr:colOff>
      <xdr:row>60</xdr:row>
      <xdr:rowOff>29573</xdr:rowOff>
    </xdr:to>
    <xdr:sp macro="" textlink="">
      <xdr:nvSpPr>
        <xdr:cNvPr id="188" name="楕円 187">
          <a:extLst>
            <a:ext uri="{FF2B5EF4-FFF2-40B4-BE49-F238E27FC236}">
              <a16:creationId xmlns:a16="http://schemas.microsoft.com/office/drawing/2014/main" id="{1CD020A1-37AC-4EF0-81A1-D21231280BED}"/>
            </a:ext>
          </a:extLst>
        </xdr:cNvPr>
        <xdr:cNvSpPr/>
      </xdr:nvSpPr>
      <xdr:spPr>
        <a:xfrm>
          <a:off x="4360862" y="9667285"/>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122300</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7CD1A40B-F725-4791-80E8-764BE9F7B274}"/>
            </a:ext>
          </a:extLst>
        </xdr:cNvPr>
        <xdr:cNvSpPr txBox="1"/>
      </xdr:nvSpPr>
      <xdr:spPr>
        <a:xfrm>
          <a:off x="4449762" y="9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61867</xdr:rowOff>
    </xdr:from>
    <xdr:to>
      <xdr:col>20</xdr:col>
      <xdr:colOff>38100</xdr:colOff>
      <xdr:row>59</xdr:row>
      <xdr:rowOff>163467</xdr:rowOff>
    </xdr:to>
    <xdr:sp macro="" textlink="">
      <xdr:nvSpPr>
        <xdr:cNvPr id="190" name="楕円 189">
          <a:extLst>
            <a:ext uri="{FF2B5EF4-FFF2-40B4-BE49-F238E27FC236}">
              <a16:creationId xmlns:a16="http://schemas.microsoft.com/office/drawing/2014/main" id="{B6779158-9D66-459A-833D-343E79E24107}"/>
            </a:ext>
          </a:extLst>
        </xdr:cNvPr>
        <xdr:cNvSpPr/>
      </xdr:nvSpPr>
      <xdr:spPr>
        <a:xfrm>
          <a:off x="3570287" y="9629729"/>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112667</xdr:rowOff>
    </xdr:from>
    <xdr:to>
      <xdr:col>24</xdr:col>
      <xdr:colOff>63500</xdr:colOff>
      <xdr:row>59</xdr:row>
      <xdr:rowOff>150223</xdr:rowOff>
    </xdr:to>
    <xdr:cxnSp macro="">
      <xdr:nvCxnSpPr>
        <xdr:cNvPr id="191" name="直線コネクタ 190">
          <a:extLst>
            <a:ext uri="{FF2B5EF4-FFF2-40B4-BE49-F238E27FC236}">
              <a16:creationId xmlns:a16="http://schemas.microsoft.com/office/drawing/2014/main" id="{083DCA6F-A4F6-42EB-A5AD-E51D3B590BFE}"/>
            </a:ext>
          </a:extLst>
        </xdr:cNvPr>
        <xdr:cNvCxnSpPr/>
      </xdr:nvCxnSpPr>
      <xdr:spPr>
        <a:xfrm>
          <a:off x="3621087" y="9675767"/>
          <a:ext cx="79057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19413</xdr:rowOff>
    </xdr:from>
    <xdr:to>
      <xdr:col>15</xdr:col>
      <xdr:colOff>101600</xdr:colOff>
      <xdr:row>59</xdr:row>
      <xdr:rowOff>121013</xdr:rowOff>
    </xdr:to>
    <xdr:sp macro="" textlink="">
      <xdr:nvSpPr>
        <xdr:cNvPr id="192" name="楕円 191">
          <a:extLst>
            <a:ext uri="{FF2B5EF4-FFF2-40B4-BE49-F238E27FC236}">
              <a16:creationId xmlns:a16="http://schemas.microsoft.com/office/drawing/2014/main" id="{C37EE2F6-7E16-4E88-87A7-C25284887003}"/>
            </a:ext>
          </a:extLst>
        </xdr:cNvPr>
        <xdr:cNvSpPr/>
      </xdr:nvSpPr>
      <xdr:spPr>
        <a:xfrm>
          <a:off x="2714625" y="9582513"/>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70213</xdr:rowOff>
    </xdr:from>
    <xdr:to>
      <xdr:col>19</xdr:col>
      <xdr:colOff>177800</xdr:colOff>
      <xdr:row>59</xdr:row>
      <xdr:rowOff>112667</xdr:rowOff>
    </xdr:to>
    <xdr:cxnSp macro="">
      <xdr:nvCxnSpPr>
        <xdr:cNvPr id="193" name="直線コネクタ 192">
          <a:extLst>
            <a:ext uri="{FF2B5EF4-FFF2-40B4-BE49-F238E27FC236}">
              <a16:creationId xmlns:a16="http://schemas.microsoft.com/office/drawing/2014/main" id="{71679243-B6AD-4460-8B09-8855E3067390}"/>
            </a:ext>
          </a:extLst>
        </xdr:cNvPr>
        <xdr:cNvCxnSpPr/>
      </xdr:nvCxnSpPr>
      <xdr:spPr>
        <a:xfrm>
          <a:off x="2770187" y="9638075"/>
          <a:ext cx="850900" cy="3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22678</xdr:rowOff>
    </xdr:from>
    <xdr:to>
      <xdr:col>10</xdr:col>
      <xdr:colOff>165100</xdr:colOff>
      <xdr:row>59</xdr:row>
      <xdr:rowOff>124278</xdr:rowOff>
    </xdr:to>
    <xdr:sp macro="" textlink="">
      <xdr:nvSpPr>
        <xdr:cNvPr id="194" name="楕円 193">
          <a:extLst>
            <a:ext uri="{FF2B5EF4-FFF2-40B4-BE49-F238E27FC236}">
              <a16:creationId xmlns:a16="http://schemas.microsoft.com/office/drawing/2014/main" id="{C99FD441-8142-4372-8473-8C78E9839335}"/>
            </a:ext>
          </a:extLst>
        </xdr:cNvPr>
        <xdr:cNvSpPr/>
      </xdr:nvSpPr>
      <xdr:spPr>
        <a:xfrm>
          <a:off x="1878012" y="9590540"/>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70213</xdr:rowOff>
    </xdr:from>
    <xdr:to>
      <xdr:col>15</xdr:col>
      <xdr:colOff>50800</xdr:colOff>
      <xdr:row>59</xdr:row>
      <xdr:rowOff>73478</xdr:rowOff>
    </xdr:to>
    <xdr:cxnSp macro="">
      <xdr:nvCxnSpPr>
        <xdr:cNvPr id="195" name="直線コネクタ 194">
          <a:extLst>
            <a:ext uri="{FF2B5EF4-FFF2-40B4-BE49-F238E27FC236}">
              <a16:creationId xmlns:a16="http://schemas.microsoft.com/office/drawing/2014/main" id="{78BFB65F-6C22-4826-95D5-E31295634A73}"/>
            </a:ext>
          </a:extLst>
        </xdr:cNvPr>
        <xdr:cNvCxnSpPr/>
      </xdr:nvCxnSpPr>
      <xdr:spPr>
        <a:xfrm flipV="1">
          <a:off x="1924050" y="9638075"/>
          <a:ext cx="846137"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159838</xdr:rowOff>
    </xdr:from>
    <xdr:to>
      <xdr:col>6</xdr:col>
      <xdr:colOff>38100</xdr:colOff>
      <xdr:row>59</xdr:row>
      <xdr:rowOff>89988</xdr:rowOff>
    </xdr:to>
    <xdr:sp macro="" textlink="">
      <xdr:nvSpPr>
        <xdr:cNvPr id="196" name="楕円 195">
          <a:extLst>
            <a:ext uri="{FF2B5EF4-FFF2-40B4-BE49-F238E27FC236}">
              <a16:creationId xmlns:a16="http://schemas.microsoft.com/office/drawing/2014/main" id="{1CC485E2-44F7-4A8C-8927-07ED9B9C8366}"/>
            </a:ext>
          </a:extLst>
        </xdr:cNvPr>
        <xdr:cNvSpPr/>
      </xdr:nvSpPr>
      <xdr:spPr>
        <a:xfrm>
          <a:off x="1036637" y="9561013"/>
          <a:ext cx="8731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39188</xdr:rowOff>
    </xdr:from>
    <xdr:to>
      <xdr:col>10</xdr:col>
      <xdr:colOff>114300</xdr:colOff>
      <xdr:row>59</xdr:row>
      <xdr:rowOff>73478</xdr:rowOff>
    </xdr:to>
    <xdr:cxnSp macro="">
      <xdr:nvCxnSpPr>
        <xdr:cNvPr id="197" name="直線コネクタ 196">
          <a:extLst>
            <a:ext uri="{FF2B5EF4-FFF2-40B4-BE49-F238E27FC236}">
              <a16:creationId xmlns:a16="http://schemas.microsoft.com/office/drawing/2014/main" id="{CC756E48-F1C8-4124-BECE-D340820E6DB7}"/>
            </a:ext>
          </a:extLst>
        </xdr:cNvPr>
        <xdr:cNvCxnSpPr/>
      </xdr:nvCxnSpPr>
      <xdr:spPr>
        <a:xfrm>
          <a:off x="1087437" y="9602288"/>
          <a:ext cx="836613"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8" name="n_1aveValue【体育館・プール】&#10;有形固定資産減価償却率">
          <a:extLst>
            <a:ext uri="{FF2B5EF4-FFF2-40B4-BE49-F238E27FC236}">
              <a16:creationId xmlns:a16="http://schemas.microsoft.com/office/drawing/2014/main" id="{96B54E5E-A268-4964-A908-95188FBDD302}"/>
            </a:ext>
          </a:extLst>
        </xdr:cNvPr>
        <xdr:cNvSpPr txBox="1"/>
      </xdr:nvSpPr>
      <xdr:spPr>
        <a:xfrm>
          <a:off x="3410594" y="9971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99" name="n_2aveValue【体育館・プール】&#10;有形固定資産減価償却率">
          <a:extLst>
            <a:ext uri="{FF2B5EF4-FFF2-40B4-BE49-F238E27FC236}">
              <a16:creationId xmlns:a16="http://schemas.microsoft.com/office/drawing/2014/main" id="{6BBDCA66-5824-4D9B-BB25-10946BEC2C59}"/>
            </a:ext>
          </a:extLst>
        </xdr:cNvPr>
        <xdr:cNvSpPr txBox="1"/>
      </xdr:nvSpPr>
      <xdr:spPr>
        <a:xfrm>
          <a:off x="2572394" y="9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0" name="n_3aveValue【体育館・プール】&#10;有形固定資産減価償却率">
          <a:extLst>
            <a:ext uri="{FF2B5EF4-FFF2-40B4-BE49-F238E27FC236}">
              <a16:creationId xmlns:a16="http://schemas.microsoft.com/office/drawing/2014/main" id="{B6BA9398-32BF-4ED8-A972-4BB0364BD23B}"/>
            </a:ext>
          </a:extLst>
        </xdr:cNvPr>
        <xdr:cNvSpPr txBox="1"/>
      </xdr:nvSpPr>
      <xdr:spPr>
        <a:xfrm>
          <a:off x="1735781"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1" name="n_4aveValue【体育館・プール】&#10;有形固定資産減価償却率">
          <a:extLst>
            <a:ext uri="{FF2B5EF4-FFF2-40B4-BE49-F238E27FC236}">
              <a16:creationId xmlns:a16="http://schemas.microsoft.com/office/drawing/2014/main" id="{F0D35EFC-6AE6-4AFB-A12E-574BC9112AFD}"/>
            </a:ext>
          </a:extLst>
        </xdr:cNvPr>
        <xdr:cNvSpPr txBox="1"/>
      </xdr:nvSpPr>
      <xdr:spPr>
        <a:xfrm>
          <a:off x="894406" y="993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8544</xdr:rowOff>
    </xdr:from>
    <xdr:ext cx="405111" cy="259045"/>
    <xdr:sp macro="" textlink="">
      <xdr:nvSpPr>
        <xdr:cNvPr id="202" name="n_1mainValue【体育館・プール】&#10;有形固定資産減価償却率">
          <a:extLst>
            <a:ext uri="{FF2B5EF4-FFF2-40B4-BE49-F238E27FC236}">
              <a16:creationId xmlns:a16="http://schemas.microsoft.com/office/drawing/2014/main" id="{93F513DD-A785-43F4-8208-46020A7CA6AA}"/>
            </a:ext>
          </a:extLst>
        </xdr:cNvPr>
        <xdr:cNvSpPr txBox="1"/>
      </xdr:nvSpPr>
      <xdr:spPr>
        <a:xfrm>
          <a:off x="3410594" y="940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137540</xdr:rowOff>
    </xdr:from>
    <xdr:ext cx="405111" cy="259045"/>
    <xdr:sp macro="" textlink="">
      <xdr:nvSpPr>
        <xdr:cNvPr id="203" name="n_2mainValue【体育館・プール】&#10;有形固定資産減価償却率">
          <a:extLst>
            <a:ext uri="{FF2B5EF4-FFF2-40B4-BE49-F238E27FC236}">
              <a16:creationId xmlns:a16="http://schemas.microsoft.com/office/drawing/2014/main" id="{39A3FB32-524F-43E2-BE38-97825FC0F327}"/>
            </a:ext>
          </a:extLst>
        </xdr:cNvPr>
        <xdr:cNvSpPr txBox="1"/>
      </xdr:nvSpPr>
      <xdr:spPr>
        <a:xfrm>
          <a:off x="2572394" y="938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140805</xdr:rowOff>
    </xdr:from>
    <xdr:ext cx="405111" cy="259045"/>
    <xdr:sp macro="" textlink="">
      <xdr:nvSpPr>
        <xdr:cNvPr id="204" name="n_3mainValue【体育館・プール】&#10;有形固定資産減価償却率">
          <a:extLst>
            <a:ext uri="{FF2B5EF4-FFF2-40B4-BE49-F238E27FC236}">
              <a16:creationId xmlns:a16="http://schemas.microsoft.com/office/drawing/2014/main" id="{47EB5D28-C283-40B5-89A1-3A6B200C43D5}"/>
            </a:ext>
          </a:extLst>
        </xdr:cNvPr>
        <xdr:cNvSpPr txBox="1"/>
      </xdr:nvSpPr>
      <xdr:spPr>
        <a:xfrm>
          <a:off x="1735781" y="938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106515</xdr:rowOff>
    </xdr:from>
    <xdr:ext cx="405111" cy="259045"/>
    <xdr:sp macro="" textlink="">
      <xdr:nvSpPr>
        <xdr:cNvPr id="205" name="n_4mainValue【体育館・プール】&#10;有形固定資産減価償却率">
          <a:extLst>
            <a:ext uri="{FF2B5EF4-FFF2-40B4-BE49-F238E27FC236}">
              <a16:creationId xmlns:a16="http://schemas.microsoft.com/office/drawing/2014/main" id="{98A9701F-795C-419E-9B95-891211570908}"/>
            </a:ext>
          </a:extLst>
        </xdr:cNvPr>
        <xdr:cNvSpPr txBox="1"/>
      </xdr:nvSpPr>
      <xdr:spPr>
        <a:xfrm>
          <a:off x="894406" y="934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BBAAA27-B560-447B-BFE3-F099742BF95E}"/>
            </a:ext>
          </a:extLst>
        </xdr:cNvPr>
        <xdr:cNvSpPr/>
      </xdr:nvSpPr>
      <xdr:spPr>
        <a:xfrm>
          <a:off x="6284912" y="757237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DD63D0CE-B541-4289-BD4D-C48B887A4888}"/>
            </a:ext>
          </a:extLst>
        </xdr:cNvPr>
        <xdr:cNvSpPr/>
      </xdr:nvSpPr>
      <xdr:spPr>
        <a:xfrm>
          <a:off x="640238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C573CA-F688-474E-A946-E1310E4E46E8}"/>
            </a:ext>
          </a:extLst>
        </xdr:cNvPr>
        <xdr:cNvSpPr/>
      </xdr:nvSpPr>
      <xdr:spPr>
        <a:xfrm>
          <a:off x="640238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AB45E466-5236-4F86-B1A6-D31722CAD587}"/>
            </a:ext>
          </a:extLst>
        </xdr:cNvPr>
        <xdr:cNvSpPr/>
      </xdr:nvSpPr>
      <xdr:spPr>
        <a:xfrm>
          <a:off x="73707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99FF8375-1CBE-4188-9495-A048C2F7D84E}"/>
            </a:ext>
          </a:extLst>
        </xdr:cNvPr>
        <xdr:cNvSpPr/>
      </xdr:nvSpPr>
      <xdr:spPr>
        <a:xfrm>
          <a:off x="73707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819EF7B3-47AE-44C6-B3E2-9060F9969203}"/>
            </a:ext>
          </a:extLst>
        </xdr:cNvPr>
        <xdr:cNvSpPr/>
      </xdr:nvSpPr>
      <xdr:spPr>
        <a:xfrm>
          <a:off x="845661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11D9657-6A9B-473F-B0FE-FA8B5F93FC43}"/>
            </a:ext>
          </a:extLst>
        </xdr:cNvPr>
        <xdr:cNvSpPr/>
      </xdr:nvSpPr>
      <xdr:spPr>
        <a:xfrm>
          <a:off x="845661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6122C29-6A54-4BE6-8ADB-468BD10677EB}"/>
            </a:ext>
          </a:extLst>
        </xdr:cNvPr>
        <xdr:cNvSpPr/>
      </xdr:nvSpPr>
      <xdr:spPr>
        <a:xfrm>
          <a:off x="6284912" y="864870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CB72E6C5-83FA-4A42-8705-B67405735B43}"/>
            </a:ext>
          </a:extLst>
        </xdr:cNvPr>
        <xdr:cNvSpPr txBox="1"/>
      </xdr:nvSpPr>
      <xdr:spPr>
        <a:xfrm>
          <a:off x="6246812"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11A7D62-33E4-4706-89A8-72310E7F0162}"/>
            </a:ext>
          </a:extLst>
        </xdr:cNvPr>
        <xdr:cNvCxnSpPr/>
      </xdr:nvCxnSpPr>
      <xdr:spPr>
        <a:xfrm>
          <a:off x="6284912" y="108108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224DACCF-183D-4A9A-8E08-C9911D9CC751}"/>
            </a:ext>
          </a:extLst>
        </xdr:cNvPr>
        <xdr:cNvCxnSpPr/>
      </xdr:nvCxnSpPr>
      <xdr:spPr>
        <a:xfrm>
          <a:off x="6284912" y="1050811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37A69DC6-6B33-41F7-AD96-520C00AA3B37}"/>
            </a:ext>
          </a:extLst>
        </xdr:cNvPr>
        <xdr:cNvSpPr txBox="1"/>
      </xdr:nvSpPr>
      <xdr:spPr>
        <a:xfrm>
          <a:off x="5836783"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AAB20DCF-1E9A-4247-85FF-5494476E5EC0}"/>
            </a:ext>
          </a:extLst>
        </xdr:cNvPr>
        <xdr:cNvCxnSpPr/>
      </xdr:nvCxnSpPr>
      <xdr:spPr>
        <a:xfrm>
          <a:off x="6284912" y="1020059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BA0EF248-66EB-47BE-8E7B-0B01846E2D23}"/>
            </a:ext>
          </a:extLst>
        </xdr:cNvPr>
        <xdr:cNvSpPr txBox="1"/>
      </xdr:nvSpPr>
      <xdr:spPr>
        <a:xfrm>
          <a:off x="5836783" y="100583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F3FA8942-BBB1-4CB0-BF0D-0808AAED6FC9}"/>
            </a:ext>
          </a:extLst>
        </xdr:cNvPr>
        <xdr:cNvCxnSpPr/>
      </xdr:nvCxnSpPr>
      <xdr:spPr>
        <a:xfrm>
          <a:off x="6284912" y="988831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40C8F927-23B5-4D0B-9707-F0F9EC02D1A9}"/>
            </a:ext>
          </a:extLst>
        </xdr:cNvPr>
        <xdr:cNvSpPr txBox="1"/>
      </xdr:nvSpPr>
      <xdr:spPr>
        <a:xfrm>
          <a:off x="5836783"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5AC72EDA-5516-465E-9212-07FE132470D0}"/>
            </a:ext>
          </a:extLst>
        </xdr:cNvPr>
        <xdr:cNvCxnSpPr/>
      </xdr:nvCxnSpPr>
      <xdr:spPr>
        <a:xfrm>
          <a:off x="6284912" y="957126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52242F3F-416C-4C76-8771-BF74D4626B13}"/>
            </a:ext>
          </a:extLst>
        </xdr:cNvPr>
        <xdr:cNvSpPr txBox="1"/>
      </xdr:nvSpPr>
      <xdr:spPr>
        <a:xfrm>
          <a:off x="5836783"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E30C8457-471E-4783-A720-22840144E03B}"/>
            </a:ext>
          </a:extLst>
        </xdr:cNvPr>
        <xdr:cNvCxnSpPr/>
      </xdr:nvCxnSpPr>
      <xdr:spPr>
        <a:xfrm>
          <a:off x="6284912" y="926850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6D2C5094-BFF7-4EAF-A606-E85CB8383672}"/>
            </a:ext>
          </a:extLst>
        </xdr:cNvPr>
        <xdr:cNvSpPr txBox="1"/>
      </xdr:nvSpPr>
      <xdr:spPr>
        <a:xfrm>
          <a:off x="5836783" y="91358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F0EDE8F7-DAAA-4934-AFB1-D28199CB4848}"/>
            </a:ext>
          </a:extLst>
        </xdr:cNvPr>
        <xdr:cNvCxnSpPr/>
      </xdr:nvCxnSpPr>
      <xdr:spPr>
        <a:xfrm>
          <a:off x="6284912" y="896098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a:extLst>
            <a:ext uri="{FF2B5EF4-FFF2-40B4-BE49-F238E27FC236}">
              <a16:creationId xmlns:a16="http://schemas.microsoft.com/office/drawing/2014/main" id="{60AB7A2D-49E0-42A9-963B-384FC6E45FD9}"/>
            </a:ext>
          </a:extLst>
        </xdr:cNvPr>
        <xdr:cNvSpPr txBox="1"/>
      </xdr:nvSpPr>
      <xdr:spPr>
        <a:xfrm>
          <a:off x="5836783" y="882828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2E011841-BCBC-47D9-BCBC-0B4C97F0A68D}"/>
            </a:ext>
          </a:extLst>
        </xdr:cNvPr>
        <xdr:cNvCxnSpPr/>
      </xdr:nvCxnSpPr>
      <xdr:spPr>
        <a:xfrm>
          <a:off x="6284912" y="86487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53F371E-A1CF-4946-B0D6-D4BEAA226545}"/>
            </a:ext>
          </a:extLst>
        </xdr:cNvPr>
        <xdr:cNvSpPr txBox="1"/>
      </xdr:nvSpPr>
      <xdr:spPr>
        <a:xfrm>
          <a:off x="5836783"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C876F5C5-14F5-442F-8605-DA0B25C17111}"/>
            </a:ext>
          </a:extLst>
        </xdr:cNvPr>
        <xdr:cNvSpPr/>
      </xdr:nvSpPr>
      <xdr:spPr>
        <a:xfrm>
          <a:off x="6284912" y="864870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a:extLst>
            <a:ext uri="{FF2B5EF4-FFF2-40B4-BE49-F238E27FC236}">
              <a16:creationId xmlns:a16="http://schemas.microsoft.com/office/drawing/2014/main" id="{409957BD-6ACD-44FB-BFF7-1D264F58AFA0}"/>
            </a:ext>
          </a:extLst>
        </xdr:cNvPr>
        <xdr:cNvCxnSpPr/>
      </xdr:nvCxnSpPr>
      <xdr:spPr>
        <a:xfrm flipV="1">
          <a:off x="9952990" y="9077978"/>
          <a:ext cx="0" cy="1408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a:extLst>
            <a:ext uri="{FF2B5EF4-FFF2-40B4-BE49-F238E27FC236}">
              <a16:creationId xmlns:a16="http://schemas.microsoft.com/office/drawing/2014/main" id="{89A8C6BA-BB2D-4D89-800C-7D08D088AEF0}"/>
            </a:ext>
          </a:extLst>
        </xdr:cNvPr>
        <xdr:cNvSpPr txBox="1"/>
      </xdr:nvSpPr>
      <xdr:spPr>
        <a:xfrm>
          <a:off x="9991725" y="104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a:extLst>
            <a:ext uri="{FF2B5EF4-FFF2-40B4-BE49-F238E27FC236}">
              <a16:creationId xmlns:a16="http://schemas.microsoft.com/office/drawing/2014/main" id="{C12FAE3F-8142-42A0-BC13-BBF222376AFF}"/>
            </a:ext>
          </a:extLst>
        </xdr:cNvPr>
        <xdr:cNvCxnSpPr/>
      </xdr:nvCxnSpPr>
      <xdr:spPr>
        <a:xfrm>
          <a:off x="9879012" y="1048656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a:extLst>
            <a:ext uri="{FF2B5EF4-FFF2-40B4-BE49-F238E27FC236}">
              <a16:creationId xmlns:a16="http://schemas.microsoft.com/office/drawing/2014/main" id="{FB26799E-BCD0-46F9-BBEA-4B26E66A1298}"/>
            </a:ext>
          </a:extLst>
        </xdr:cNvPr>
        <xdr:cNvSpPr txBox="1"/>
      </xdr:nvSpPr>
      <xdr:spPr>
        <a:xfrm>
          <a:off x="9991725" y="88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a:extLst>
            <a:ext uri="{FF2B5EF4-FFF2-40B4-BE49-F238E27FC236}">
              <a16:creationId xmlns:a16="http://schemas.microsoft.com/office/drawing/2014/main" id="{6271BD47-34A7-450F-B88A-872F2DB07767}"/>
            </a:ext>
          </a:extLst>
        </xdr:cNvPr>
        <xdr:cNvCxnSpPr/>
      </xdr:nvCxnSpPr>
      <xdr:spPr>
        <a:xfrm>
          <a:off x="9879012" y="907797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236" name="【体育館・プール】&#10;一人当たり面積平均値テキスト">
          <a:extLst>
            <a:ext uri="{FF2B5EF4-FFF2-40B4-BE49-F238E27FC236}">
              <a16:creationId xmlns:a16="http://schemas.microsoft.com/office/drawing/2014/main" id="{78ACBB74-6864-43DC-A323-0083C6CE5B9C}"/>
            </a:ext>
          </a:extLst>
        </xdr:cNvPr>
        <xdr:cNvSpPr txBox="1"/>
      </xdr:nvSpPr>
      <xdr:spPr>
        <a:xfrm>
          <a:off x="9991725" y="10079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a:extLst>
            <a:ext uri="{FF2B5EF4-FFF2-40B4-BE49-F238E27FC236}">
              <a16:creationId xmlns:a16="http://schemas.microsoft.com/office/drawing/2014/main" id="{8B53BAB7-42AC-453F-8B86-670BFEAD54CB}"/>
            </a:ext>
          </a:extLst>
        </xdr:cNvPr>
        <xdr:cNvSpPr/>
      </xdr:nvSpPr>
      <xdr:spPr>
        <a:xfrm>
          <a:off x="9917112" y="10218320"/>
          <a:ext cx="92075"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a:extLst>
            <a:ext uri="{FF2B5EF4-FFF2-40B4-BE49-F238E27FC236}">
              <a16:creationId xmlns:a16="http://schemas.microsoft.com/office/drawing/2014/main" id="{D334E081-DCA8-4417-A8C4-51BF3D787F4E}"/>
            </a:ext>
          </a:extLst>
        </xdr:cNvPr>
        <xdr:cNvSpPr/>
      </xdr:nvSpPr>
      <xdr:spPr>
        <a:xfrm>
          <a:off x="9117012" y="10211272"/>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a:extLst>
            <a:ext uri="{FF2B5EF4-FFF2-40B4-BE49-F238E27FC236}">
              <a16:creationId xmlns:a16="http://schemas.microsoft.com/office/drawing/2014/main" id="{E4FBA184-BF3F-4C37-B010-753695C22A18}"/>
            </a:ext>
          </a:extLst>
        </xdr:cNvPr>
        <xdr:cNvSpPr/>
      </xdr:nvSpPr>
      <xdr:spPr>
        <a:xfrm>
          <a:off x="8275637" y="10221395"/>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a:extLst>
            <a:ext uri="{FF2B5EF4-FFF2-40B4-BE49-F238E27FC236}">
              <a16:creationId xmlns:a16="http://schemas.microsoft.com/office/drawing/2014/main" id="{42AEEE30-D7EA-4233-A774-0A090B874872}"/>
            </a:ext>
          </a:extLst>
        </xdr:cNvPr>
        <xdr:cNvSpPr/>
      </xdr:nvSpPr>
      <xdr:spPr>
        <a:xfrm>
          <a:off x="7419975" y="10240990"/>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a:extLst>
            <a:ext uri="{FF2B5EF4-FFF2-40B4-BE49-F238E27FC236}">
              <a16:creationId xmlns:a16="http://schemas.microsoft.com/office/drawing/2014/main" id="{33A9D485-BD69-4846-BA3E-E572B9F976ED}"/>
            </a:ext>
          </a:extLst>
        </xdr:cNvPr>
        <xdr:cNvSpPr/>
      </xdr:nvSpPr>
      <xdr:spPr>
        <a:xfrm>
          <a:off x="6583362" y="10258162"/>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97893BE-324B-4867-93D5-35FE39C22029}"/>
            </a:ext>
          </a:extLst>
        </xdr:cNvPr>
        <xdr:cNvSpPr txBox="1"/>
      </xdr:nvSpPr>
      <xdr:spPr>
        <a:xfrm>
          <a:off x="9772650"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BAA6D90-F5B8-4E48-A979-8A918809F614}"/>
            </a:ext>
          </a:extLst>
        </xdr:cNvPr>
        <xdr:cNvSpPr txBox="1"/>
      </xdr:nvSpPr>
      <xdr:spPr>
        <a:xfrm>
          <a:off x="89820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216F55B-FBBA-4213-A258-BF0430A5F534}"/>
            </a:ext>
          </a:extLst>
        </xdr:cNvPr>
        <xdr:cNvSpPr txBox="1"/>
      </xdr:nvSpPr>
      <xdr:spPr>
        <a:xfrm>
          <a:off x="81454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24D58DE-01C3-4F02-9A7B-D6687E530677}"/>
            </a:ext>
          </a:extLst>
        </xdr:cNvPr>
        <xdr:cNvSpPr txBox="1"/>
      </xdr:nvSpPr>
      <xdr:spPr>
        <a:xfrm>
          <a:off x="72945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EF2E903-CF7B-4686-B0AA-23BAC9E73C9F}"/>
            </a:ext>
          </a:extLst>
        </xdr:cNvPr>
        <xdr:cNvSpPr txBox="1"/>
      </xdr:nvSpPr>
      <xdr:spPr>
        <a:xfrm>
          <a:off x="644842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87993</xdr:rowOff>
    </xdr:from>
    <xdr:to>
      <xdr:col>55</xdr:col>
      <xdr:colOff>50800</xdr:colOff>
      <xdr:row>64</xdr:row>
      <xdr:rowOff>18143</xdr:rowOff>
    </xdr:to>
    <xdr:sp macro="" textlink="">
      <xdr:nvSpPr>
        <xdr:cNvPr id="247" name="楕円 246">
          <a:extLst>
            <a:ext uri="{FF2B5EF4-FFF2-40B4-BE49-F238E27FC236}">
              <a16:creationId xmlns:a16="http://schemas.microsoft.com/office/drawing/2014/main" id="{FEEF4DD8-A626-4502-BF23-4E0B4A6B63A0}"/>
            </a:ext>
          </a:extLst>
        </xdr:cNvPr>
        <xdr:cNvSpPr/>
      </xdr:nvSpPr>
      <xdr:spPr>
        <a:xfrm>
          <a:off x="9917112" y="10298793"/>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66420</xdr:rowOff>
    </xdr:from>
    <xdr:ext cx="469744" cy="259045"/>
    <xdr:sp macro="" textlink="">
      <xdr:nvSpPr>
        <xdr:cNvPr id="248" name="【体育館・プール】&#10;一人当たり面積該当値テキスト">
          <a:extLst>
            <a:ext uri="{FF2B5EF4-FFF2-40B4-BE49-F238E27FC236}">
              <a16:creationId xmlns:a16="http://schemas.microsoft.com/office/drawing/2014/main" id="{227C0281-07A6-48E1-B6A3-838927A8F874}"/>
            </a:ext>
          </a:extLst>
        </xdr:cNvPr>
        <xdr:cNvSpPr txBox="1"/>
      </xdr:nvSpPr>
      <xdr:spPr>
        <a:xfrm>
          <a:off x="9991725" y="102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88646</xdr:rowOff>
    </xdr:from>
    <xdr:to>
      <xdr:col>50</xdr:col>
      <xdr:colOff>165100</xdr:colOff>
      <xdr:row>64</xdr:row>
      <xdr:rowOff>18796</xdr:rowOff>
    </xdr:to>
    <xdr:sp macro="" textlink="">
      <xdr:nvSpPr>
        <xdr:cNvPr id="249" name="楕円 248">
          <a:extLst>
            <a:ext uri="{FF2B5EF4-FFF2-40B4-BE49-F238E27FC236}">
              <a16:creationId xmlns:a16="http://schemas.microsoft.com/office/drawing/2014/main" id="{F9476631-C749-4A6B-9E71-D9BD7D6E466E}"/>
            </a:ext>
          </a:extLst>
        </xdr:cNvPr>
        <xdr:cNvSpPr/>
      </xdr:nvSpPr>
      <xdr:spPr>
        <a:xfrm>
          <a:off x="9117012" y="10304208"/>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138793</xdr:rowOff>
    </xdr:from>
    <xdr:to>
      <xdr:col>55</xdr:col>
      <xdr:colOff>0</xdr:colOff>
      <xdr:row>63</xdr:row>
      <xdr:rowOff>139446</xdr:rowOff>
    </xdr:to>
    <xdr:cxnSp macro="">
      <xdr:nvCxnSpPr>
        <xdr:cNvPr id="250" name="直線コネクタ 249">
          <a:extLst>
            <a:ext uri="{FF2B5EF4-FFF2-40B4-BE49-F238E27FC236}">
              <a16:creationId xmlns:a16="http://schemas.microsoft.com/office/drawing/2014/main" id="{FFF1C86F-C348-46E0-ACB7-CA4A87CE902F}"/>
            </a:ext>
          </a:extLst>
        </xdr:cNvPr>
        <xdr:cNvCxnSpPr/>
      </xdr:nvCxnSpPr>
      <xdr:spPr>
        <a:xfrm flipV="1">
          <a:off x="9163050" y="10354355"/>
          <a:ext cx="790575"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89626</xdr:rowOff>
    </xdr:from>
    <xdr:to>
      <xdr:col>46</xdr:col>
      <xdr:colOff>38100</xdr:colOff>
      <xdr:row>64</xdr:row>
      <xdr:rowOff>19776</xdr:rowOff>
    </xdr:to>
    <xdr:sp macro="" textlink="">
      <xdr:nvSpPr>
        <xdr:cNvPr id="251" name="楕円 250">
          <a:extLst>
            <a:ext uri="{FF2B5EF4-FFF2-40B4-BE49-F238E27FC236}">
              <a16:creationId xmlns:a16="http://schemas.microsoft.com/office/drawing/2014/main" id="{29ABBA5A-57C0-4EAB-8906-2D38EFD19568}"/>
            </a:ext>
          </a:extLst>
        </xdr:cNvPr>
        <xdr:cNvSpPr/>
      </xdr:nvSpPr>
      <xdr:spPr>
        <a:xfrm>
          <a:off x="8275637" y="10305188"/>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139446</xdr:rowOff>
    </xdr:from>
    <xdr:to>
      <xdr:col>50</xdr:col>
      <xdr:colOff>114300</xdr:colOff>
      <xdr:row>63</xdr:row>
      <xdr:rowOff>140426</xdr:rowOff>
    </xdr:to>
    <xdr:cxnSp macro="">
      <xdr:nvCxnSpPr>
        <xdr:cNvPr id="252" name="直線コネクタ 251">
          <a:extLst>
            <a:ext uri="{FF2B5EF4-FFF2-40B4-BE49-F238E27FC236}">
              <a16:creationId xmlns:a16="http://schemas.microsoft.com/office/drawing/2014/main" id="{82FCE3AD-5316-43B6-A17E-FFD0231BCBC1}"/>
            </a:ext>
          </a:extLst>
        </xdr:cNvPr>
        <xdr:cNvCxnSpPr/>
      </xdr:nvCxnSpPr>
      <xdr:spPr>
        <a:xfrm flipV="1">
          <a:off x="8326437" y="10355008"/>
          <a:ext cx="836613"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90932</xdr:rowOff>
    </xdr:from>
    <xdr:to>
      <xdr:col>41</xdr:col>
      <xdr:colOff>101600</xdr:colOff>
      <xdr:row>64</xdr:row>
      <xdr:rowOff>21082</xdr:rowOff>
    </xdr:to>
    <xdr:sp macro="" textlink="">
      <xdr:nvSpPr>
        <xdr:cNvPr id="253" name="楕円 252">
          <a:extLst>
            <a:ext uri="{FF2B5EF4-FFF2-40B4-BE49-F238E27FC236}">
              <a16:creationId xmlns:a16="http://schemas.microsoft.com/office/drawing/2014/main" id="{8438C08A-C6A0-47A3-96CA-35A5174139D8}"/>
            </a:ext>
          </a:extLst>
        </xdr:cNvPr>
        <xdr:cNvSpPr/>
      </xdr:nvSpPr>
      <xdr:spPr>
        <a:xfrm>
          <a:off x="7419975" y="10306494"/>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140426</xdr:rowOff>
    </xdr:from>
    <xdr:to>
      <xdr:col>45</xdr:col>
      <xdr:colOff>177800</xdr:colOff>
      <xdr:row>63</xdr:row>
      <xdr:rowOff>141732</xdr:rowOff>
    </xdr:to>
    <xdr:cxnSp macro="">
      <xdr:nvCxnSpPr>
        <xdr:cNvPr id="254" name="直線コネクタ 253">
          <a:extLst>
            <a:ext uri="{FF2B5EF4-FFF2-40B4-BE49-F238E27FC236}">
              <a16:creationId xmlns:a16="http://schemas.microsoft.com/office/drawing/2014/main" id="{9ABC2B39-9D20-4902-A4E6-EA5051751716}"/>
            </a:ext>
          </a:extLst>
        </xdr:cNvPr>
        <xdr:cNvCxnSpPr/>
      </xdr:nvCxnSpPr>
      <xdr:spPr>
        <a:xfrm flipV="1">
          <a:off x="7475537" y="10355988"/>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92891</xdr:rowOff>
    </xdr:from>
    <xdr:to>
      <xdr:col>36</xdr:col>
      <xdr:colOff>165100</xdr:colOff>
      <xdr:row>64</xdr:row>
      <xdr:rowOff>23041</xdr:rowOff>
    </xdr:to>
    <xdr:sp macro="" textlink="">
      <xdr:nvSpPr>
        <xdr:cNvPr id="255" name="楕円 254">
          <a:extLst>
            <a:ext uri="{FF2B5EF4-FFF2-40B4-BE49-F238E27FC236}">
              <a16:creationId xmlns:a16="http://schemas.microsoft.com/office/drawing/2014/main" id="{93714AB5-85BA-4A0E-8FB3-2A1654038D5B}"/>
            </a:ext>
          </a:extLst>
        </xdr:cNvPr>
        <xdr:cNvSpPr/>
      </xdr:nvSpPr>
      <xdr:spPr>
        <a:xfrm>
          <a:off x="6583362" y="10303691"/>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141732</xdr:rowOff>
    </xdr:from>
    <xdr:to>
      <xdr:col>41</xdr:col>
      <xdr:colOff>50800</xdr:colOff>
      <xdr:row>63</xdr:row>
      <xdr:rowOff>143691</xdr:rowOff>
    </xdr:to>
    <xdr:cxnSp macro="">
      <xdr:nvCxnSpPr>
        <xdr:cNvPr id="256" name="直線コネクタ 255">
          <a:extLst>
            <a:ext uri="{FF2B5EF4-FFF2-40B4-BE49-F238E27FC236}">
              <a16:creationId xmlns:a16="http://schemas.microsoft.com/office/drawing/2014/main" id="{A85565BA-94D9-459D-89AA-5F7949B5D0E4}"/>
            </a:ext>
          </a:extLst>
        </xdr:cNvPr>
        <xdr:cNvCxnSpPr/>
      </xdr:nvCxnSpPr>
      <xdr:spPr>
        <a:xfrm flipV="1">
          <a:off x="6629400" y="10352532"/>
          <a:ext cx="846137"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257" name="n_1aveValue【体育館・プール】&#10;一人当たり面積">
          <a:extLst>
            <a:ext uri="{FF2B5EF4-FFF2-40B4-BE49-F238E27FC236}">
              <a16:creationId xmlns:a16="http://schemas.microsoft.com/office/drawing/2014/main" id="{81BC9CF6-C74A-4743-B7E1-3DCE27DEFE03}"/>
            </a:ext>
          </a:extLst>
        </xdr:cNvPr>
        <xdr:cNvSpPr txBox="1"/>
      </xdr:nvSpPr>
      <xdr:spPr>
        <a:xfrm>
          <a:off x="8925002" y="1001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258" name="n_2aveValue【体育館・プール】&#10;一人当たり面積">
          <a:extLst>
            <a:ext uri="{FF2B5EF4-FFF2-40B4-BE49-F238E27FC236}">
              <a16:creationId xmlns:a16="http://schemas.microsoft.com/office/drawing/2014/main" id="{F58EA9EF-9844-4869-A931-A8CEC321E2D2}"/>
            </a:ext>
          </a:extLst>
        </xdr:cNvPr>
        <xdr:cNvSpPr txBox="1"/>
      </xdr:nvSpPr>
      <xdr:spPr>
        <a:xfrm>
          <a:off x="8096327" y="1002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259" name="n_3aveValue【体育館・プール】&#10;一人当たり面積">
          <a:extLst>
            <a:ext uri="{FF2B5EF4-FFF2-40B4-BE49-F238E27FC236}">
              <a16:creationId xmlns:a16="http://schemas.microsoft.com/office/drawing/2014/main" id="{8B71ACCB-185F-4386-8DAB-65325ADA39D6}"/>
            </a:ext>
          </a:extLst>
        </xdr:cNvPr>
        <xdr:cNvSpPr txBox="1"/>
      </xdr:nvSpPr>
      <xdr:spPr>
        <a:xfrm>
          <a:off x="7250189" y="1004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260" name="n_4aveValue【体育館・プール】&#10;一人当たり面積">
          <a:extLst>
            <a:ext uri="{FF2B5EF4-FFF2-40B4-BE49-F238E27FC236}">
              <a16:creationId xmlns:a16="http://schemas.microsoft.com/office/drawing/2014/main" id="{27FC5B42-6623-4BC8-98C7-B00B7818FEB7}"/>
            </a:ext>
          </a:extLst>
        </xdr:cNvPr>
        <xdr:cNvSpPr txBox="1"/>
      </xdr:nvSpPr>
      <xdr:spPr>
        <a:xfrm>
          <a:off x="6408814" y="1004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9923</xdr:rowOff>
    </xdr:from>
    <xdr:ext cx="469744" cy="259045"/>
    <xdr:sp macro="" textlink="">
      <xdr:nvSpPr>
        <xdr:cNvPr id="261" name="n_1mainValue【体育館・プール】&#10;一人当たり面積">
          <a:extLst>
            <a:ext uri="{FF2B5EF4-FFF2-40B4-BE49-F238E27FC236}">
              <a16:creationId xmlns:a16="http://schemas.microsoft.com/office/drawing/2014/main" id="{04B48273-FA77-4525-842C-B7A4692CB2C9}"/>
            </a:ext>
          </a:extLst>
        </xdr:cNvPr>
        <xdr:cNvSpPr txBox="1"/>
      </xdr:nvSpPr>
      <xdr:spPr>
        <a:xfrm>
          <a:off x="8925002" y="1038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10903</xdr:rowOff>
    </xdr:from>
    <xdr:ext cx="469744" cy="259045"/>
    <xdr:sp macro="" textlink="">
      <xdr:nvSpPr>
        <xdr:cNvPr id="262" name="n_2mainValue【体育館・プール】&#10;一人当たり面積">
          <a:extLst>
            <a:ext uri="{FF2B5EF4-FFF2-40B4-BE49-F238E27FC236}">
              <a16:creationId xmlns:a16="http://schemas.microsoft.com/office/drawing/2014/main" id="{DC7BE156-2865-4105-964B-ABB06B78068F}"/>
            </a:ext>
          </a:extLst>
        </xdr:cNvPr>
        <xdr:cNvSpPr txBox="1"/>
      </xdr:nvSpPr>
      <xdr:spPr>
        <a:xfrm>
          <a:off x="8096327" y="1038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12209</xdr:rowOff>
    </xdr:from>
    <xdr:ext cx="469744" cy="259045"/>
    <xdr:sp macro="" textlink="">
      <xdr:nvSpPr>
        <xdr:cNvPr id="263" name="n_3mainValue【体育館・プール】&#10;一人当たり面積">
          <a:extLst>
            <a:ext uri="{FF2B5EF4-FFF2-40B4-BE49-F238E27FC236}">
              <a16:creationId xmlns:a16="http://schemas.microsoft.com/office/drawing/2014/main" id="{94EED895-B2E0-44EA-A762-428B405A10BD}"/>
            </a:ext>
          </a:extLst>
        </xdr:cNvPr>
        <xdr:cNvSpPr txBox="1"/>
      </xdr:nvSpPr>
      <xdr:spPr>
        <a:xfrm>
          <a:off x="7250189" y="1038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14168</xdr:rowOff>
    </xdr:from>
    <xdr:ext cx="469744" cy="259045"/>
    <xdr:sp macro="" textlink="">
      <xdr:nvSpPr>
        <xdr:cNvPr id="264" name="n_4mainValue【体育館・プール】&#10;一人当たり面積">
          <a:extLst>
            <a:ext uri="{FF2B5EF4-FFF2-40B4-BE49-F238E27FC236}">
              <a16:creationId xmlns:a16="http://schemas.microsoft.com/office/drawing/2014/main" id="{2E30A60B-EC26-480A-9042-D3699EE150ED}"/>
            </a:ext>
          </a:extLst>
        </xdr:cNvPr>
        <xdr:cNvSpPr txBox="1"/>
      </xdr:nvSpPr>
      <xdr:spPr>
        <a:xfrm>
          <a:off x="6408814" y="1039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D5ADBB1-B7E9-4AE7-91C4-1EDF8501E9B2}"/>
            </a:ext>
          </a:extLst>
        </xdr:cNvPr>
        <xdr:cNvSpPr/>
      </xdr:nvSpPr>
      <xdr:spPr>
        <a:xfrm>
          <a:off x="723900" y="111728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8DBD40C-6D66-4D9D-951B-40B8C9817B02}"/>
            </a:ext>
          </a:extLst>
        </xdr:cNvPr>
        <xdr:cNvSpPr/>
      </xdr:nvSpPr>
      <xdr:spPr>
        <a:xfrm>
          <a:off x="8556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E7CF631-60E3-439D-BEFA-B923596356A5}"/>
            </a:ext>
          </a:extLst>
        </xdr:cNvPr>
        <xdr:cNvSpPr/>
      </xdr:nvSpPr>
      <xdr:spPr>
        <a:xfrm>
          <a:off x="8556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85FDABD-074C-4EAE-A860-D6C0CA8C55E9}"/>
            </a:ext>
          </a:extLst>
        </xdr:cNvPr>
        <xdr:cNvSpPr/>
      </xdr:nvSpPr>
      <xdr:spPr>
        <a:xfrm>
          <a:off x="18097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1ED1463-9860-474B-ABD4-04E8235D7ABD}"/>
            </a:ext>
          </a:extLst>
        </xdr:cNvPr>
        <xdr:cNvSpPr/>
      </xdr:nvSpPr>
      <xdr:spPr>
        <a:xfrm>
          <a:off x="18097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FB869911-2928-4C45-AD2A-1F5110EC4DB0}"/>
            </a:ext>
          </a:extLst>
        </xdr:cNvPr>
        <xdr:cNvSpPr/>
      </xdr:nvSpPr>
      <xdr:spPr>
        <a:xfrm>
          <a:off x="289560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3E42731-6C79-45E9-B165-6FD7E02DA89C}"/>
            </a:ext>
          </a:extLst>
        </xdr:cNvPr>
        <xdr:cNvSpPr/>
      </xdr:nvSpPr>
      <xdr:spPr>
        <a:xfrm>
          <a:off x="289560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2751D54-4F3D-447F-84D5-DD54A5E3BB00}"/>
            </a:ext>
          </a:extLst>
        </xdr:cNvPr>
        <xdr:cNvSpPr/>
      </xdr:nvSpPr>
      <xdr:spPr>
        <a:xfrm>
          <a:off x="723900" y="12249150"/>
          <a:ext cx="44958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22F8C21B-A570-4279-9A01-7976F8C65F46}"/>
            </a:ext>
          </a:extLst>
        </xdr:cNvPr>
        <xdr:cNvSpPr/>
      </xdr:nvSpPr>
      <xdr:spPr>
        <a:xfrm>
          <a:off x="6284912" y="111728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4922812B-0459-42EC-A702-F6FF1B80CB21}"/>
            </a:ext>
          </a:extLst>
        </xdr:cNvPr>
        <xdr:cNvSpPr/>
      </xdr:nvSpPr>
      <xdr:spPr>
        <a:xfrm>
          <a:off x="640238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D4A446F8-A1F0-44D1-B55F-466AB7234AD4}"/>
            </a:ext>
          </a:extLst>
        </xdr:cNvPr>
        <xdr:cNvSpPr/>
      </xdr:nvSpPr>
      <xdr:spPr>
        <a:xfrm>
          <a:off x="640238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7DE83FA1-4D37-4A1E-AFE1-751EE7A62BB7}"/>
            </a:ext>
          </a:extLst>
        </xdr:cNvPr>
        <xdr:cNvSpPr/>
      </xdr:nvSpPr>
      <xdr:spPr>
        <a:xfrm>
          <a:off x="73707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168AB11-0C4F-4563-BE1A-DC64BB9F8F25}"/>
            </a:ext>
          </a:extLst>
        </xdr:cNvPr>
        <xdr:cNvSpPr/>
      </xdr:nvSpPr>
      <xdr:spPr>
        <a:xfrm>
          <a:off x="73707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5A8E51D1-207F-4CB2-8F46-8DFCAC3C1625}"/>
            </a:ext>
          </a:extLst>
        </xdr:cNvPr>
        <xdr:cNvSpPr/>
      </xdr:nvSpPr>
      <xdr:spPr>
        <a:xfrm>
          <a:off x="845661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A99C7CCB-F7FA-42BD-9339-772767E91137}"/>
            </a:ext>
          </a:extLst>
        </xdr:cNvPr>
        <xdr:cNvSpPr/>
      </xdr:nvSpPr>
      <xdr:spPr>
        <a:xfrm>
          <a:off x="845661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301C634E-CB2B-444E-809C-17488A6A92B2}"/>
            </a:ext>
          </a:extLst>
        </xdr:cNvPr>
        <xdr:cNvSpPr/>
      </xdr:nvSpPr>
      <xdr:spPr>
        <a:xfrm>
          <a:off x="6284912" y="12249150"/>
          <a:ext cx="4486275"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984E2D41-8E03-4AD8-8DA6-89CDB1716104}"/>
            </a:ext>
          </a:extLst>
        </xdr:cNvPr>
        <xdr:cNvSpPr/>
      </xdr:nvSpPr>
      <xdr:spPr>
        <a:xfrm>
          <a:off x="723900" y="14763750"/>
          <a:ext cx="4495800"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DB30DE59-0AFF-4E99-9F0D-3F4A51010E86}"/>
            </a:ext>
          </a:extLst>
        </xdr:cNvPr>
        <xdr:cNvSpPr/>
      </xdr:nvSpPr>
      <xdr:spPr>
        <a:xfrm>
          <a:off x="8556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40168DDE-5C99-4B4C-B71B-E9D72B690415}"/>
            </a:ext>
          </a:extLst>
        </xdr:cNvPr>
        <xdr:cNvSpPr/>
      </xdr:nvSpPr>
      <xdr:spPr>
        <a:xfrm>
          <a:off x="8556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60D8F019-F839-4BC3-AEF1-6E7DFA508B76}"/>
            </a:ext>
          </a:extLst>
        </xdr:cNvPr>
        <xdr:cNvSpPr/>
      </xdr:nvSpPr>
      <xdr:spPr>
        <a:xfrm>
          <a:off x="18097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35375793-9657-4942-AB22-F5020F14E183}"/>
            </a:ext>
          </a:extLst>
        </xdr:cNvPr>
        <xdr:cNvSpPr/>
      </xdr:nvSpPr>
      <xdr:spPr>
        <a:xfrm>
          <a:off x="18097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50B52404-4869-4375-A28D-6DC61F03AA8F}"/>
            </a:ext>
          </a:extLst>
        </xdr:cNvPr>
        <xdr:cNvSpPr/>
      </xdr:nvSpPr>
      <xdr:spPr>
        <a:xfrm>
          <a:off x="289560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3FC18AC8-4A64-4A80-B380-06B94EAEA778}"/>
            </a:ext>
          </a:extLst>
        </xdr:cNvPr>
        <xdr:cNvSpPr/>
      </xdr:nvSpPr>
      <xdr:spPr>
        <a:xfrm>
          <a:off x="289560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E03AAF48-B0D2-49A4-A66B-C2460431F189}"/>
            </a:ext>
          </a:extLst>
        </xdr:cNvPr>
        <xdr:cNvSpPr/>
      </xdr:nvSpPr>
      <xdr:spPr>
        <a:xfrm>
          <a:off x="723900" y="1590675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F003839D-6DE6-4233-B7D4-4C0B15D060A7}"/>
            </a:ext>
          </a:extLst>
        </xdr:cNvPr>
        <xdr:cNvSpPr txBox="1"/>
      </xdr:nvSpPr>
      <xdr:spPr>
        <a:xfrm>
          <a:off x="6953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FF2A0501-E70D-46CF-84B8-F547E9E32144}"/>
            </a:ext>
          </a:extLst>
        </xdr:cNvPr>
        <xdr:cNvCxnSpPr/>
      </xdr:nvCxnSpPr>
      <xdr:spPr>
        <a:xfrm>
          <a:off x="723900"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E4F800EF-974D-486C-8FEA-BDB534B5CAB8}"/>
            </a:ext>
          </a:extLst>
        </xdr:cNvPr>
        <xdr:cNvSpPr txBox="1"/>
      </xdr:nvSpPr>
      <xdr:spPr>
        <a:xfrm>
          <a:off x="2852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2EB1C0CA-B001-43B4-9B8E-DA26E8805A53}"/>
            </a:ext>
          </a:extLst>
        </xdr:cNvPr>
        <xdr:cNvCxnSpPr/>
      </xdr:nvCxnSpPr>
      <xdr:spPr>
        <a:xfrm>
          <a:off x="723900" y="178709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B8C623B9-A767-4EBB-A6EA-69BD64DA2CC3}"/>
            </a:ext>
          </a:extLst>
        </xdr:cNvPr>
        <xdr:cNvSpPr txBox="1"/>
      </xdr:nvSpPr>
      <xdr:spPr>
        <a:xfrm>
          <a:off x="2852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43A7983B-B4E9-4957-A8A0-1AE475D8EABF}"/>
            </a:ext>
          </a:extLst>
        </xdr:cNvPr>
        <xdr:cNvCxnSpPr/>
      </xdr:nvCxnSpPr>
      <xdr:spPr>
        <a:xfrm>
          <a:off x="723900" y="1754436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6D31F717-C03F-46F4-9D87-B8A151A98321}"/>
            </a:ext>
          </a:extLst>
        </xdr:cNvPr>
        <xdr:cNvSpPr txBox="1"/>
      </xdr:nvSpPr>
      <xdr:spPr>
        <a:xfrm>
          <a:off x="354178" y="174021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630AA627-BCA6-4133-8762-4A995AC2BE5E}"/>
            </a:ext>
          </a:extLst>
        </xdr:cNvPr>
        <xdr:cNvCxnSpPr/>
      </xdr:nvCxnSpPr>
      <xdr:spPr>
        <a:xfrm>
          <a:off x="723900" y="172130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226D24F4-EE5C-4AAB-8876-AE58483B6B5D}"/>
            </a:ext>
          </a:extLst>
        </xdr:cNvPr>
        <xdr:cNvSpPr txBox="1"/>
      </xdr:nvSpPr>
      <xdr:spPr>
        <a:xfrm>
          <a:off x="354178"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96135DC7-3D53-4121-BC34-4729652E4DDE}"/>
            </a:ext>
          </a:extLst>
        </xdr:cNvPr>
        <xdr:cNvCxnSpPr/>
      </xdr:nvCxnSpPr>
      <xdr:spPr>
        <a:xfrm>
          <a:off x="723900" y="1688646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F3D3915C-5C61-4A70-9A99-899AC867E0BF}"/>
            </a:ext>
          </a:extLst>
        </xdr:cNvPr>
        <xdr:cNvSpPr txBox="1"/>
      </xdr:nvSpPr>
      <xdr:spPr>
        <a:xfrm>
          <a:off x="354178"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3225C466-48E7-40FB-BC04-FBC7BB1A2259}"/>
            </a:ext>
          </a:extLst>
        </xdr:cNvPr>
        <xdr:cNvCxnSpPr/>
      </xdr:nvCxnSpPr>
      <xdr:spPr>
        <a:xfrm>
          <a:off x="723900" y="165646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1CF8AF9F-BA30-4D4C-9A27-19065001BCDE}"/>
            </a:ext>
          </a:extLst>
        </xdr:cNvPr>
        <xdr:cNvSpPr txBox="1"/>
      </xdr:nvSpPr>
      <xdr:spPr>
        <a:xfrm>
          <a:off x="354178" y="16422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5451BE3F-91D0-485D-ADEC-4CD188A7A334}"/>
            </a:ext>
          </a:extLst>
        </xdr:cNvPr>
        <xdr:cNvCxnSpPr/>
      </xdr:nvCxnSpPr>
      <xdr:spPr>
        <a:xfrm>
          <a:off x="723900" y="1623808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A9145325-D208-410A-9A44-BE38D029F588}"/>
            </a:ext>
          </a:extLst>
        </xdr:cNvPr>
        <xdr:cNvSpPr txBox="1"/>
      </xdr:nvSpPr>
      <xdr:spPr>
        <a:xfrm>
          <a:off x="408773" y="1609586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E31DE827-3E1A-4964-8160-EE72B00A196D}"/>
            </a:ext>
          </a:extLst>
        </xdr:cNvPr>
        <xdr:cNvCxnSpPr/>
      </xdr:nvCxnSpPr>
      <xdr:spPr>
        <a:xfrm>
          <a:off x="723900"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1DA32D05-72F4-430E-80B0-A334274CCCEE}"/>
            </a:ext>
          </a:extLst>
        </xdr:cNvPr>
        <xdr:cNvSpPr/>
      </xdr:nvSpPr>
      <xdr:spPr>
        <a:xfrm>
          <a:off x="723900" y="1590675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F901572A-A7CC-4C8C-AF6D-C2F2EAFF43A0}"/>
            </a:ext>
          </a:extLst>
        </xdr:cNvPr>
        <xdr:cNvCxnSpPr/>
      </xdr:nvCxnSpPr>
      <xdr:spPr>
        <a:xfrm flipV="1">
          <a:off x="4411027" y="16460288"/>
          <a:ext cx="0" cy="141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D099E1DE-F7E1-4591-85F8-60FD02807E2C}"/>
            </a:ext>
          </a:extLst>
        </xdr:cNvPr>
        <xdr:cNvSpPr txBox="1"/>
      </xdr:nvSpPr>
      <xdr:spPr>
        <a:xfrm>
          <a:off x="4449762"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B747BE13-91E4-427F-B182-2853B9DAF72E}"/>
            </a:ext>
          </a:extLst>
        </xdr:cNvPr>
        <xdr:cNvCxnSpPr/>
      </xdr:nvCxnSpPr>
      <xdr:spPr>
        <a:xfrm>
          <a:off x="4332287" y="1787094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47FA237E-C1D9-4CBC-9A22-C36F22E25FC1}"/>
            </a:ext>
          </a:extLst>
        </xdr:cNvPr>
        <xdr:cNvSpPr txBox="1"/>
      </xdr:nvSpPr>
      <xdr:spPr>
        <a:xfrm>
          <a:off x="4449762" y="1624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310" name="直線コネクタ 309">
          <a:extLst>
            <a:ext uri="{FF2B5EF4-FFF2-40B4-BE49-F238E27FC236}">
              <a16:creationId xmlns:a16="http://schemas.microsoft.com/office/drawing/2014/main" id="{970C3BAD-AF04-478E-B05B-3BC9B2AC490A}"/>
            </a:ext>
          </a:extLst>
        </xdr:cNvPr>
        <xdr:cNvCxnSpPr/>
      </xdr:nvCxnSpPr>
      <xdr:spPr>
        <a:xfrm>
          <a:off x="4332287" y="1646028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84200</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645A9850-40A2-4963-BF03-4A208E1F295B}"/>
            </a:ext>
          </a:extLst>
        </xdr:cNvPr>
        <xdr:cNvSpPr txBox="1"/>
      </xdr:nvSpPr>
      <xdr:spPr>
        <a:xfrm>
          <a:off x="4449762" y="170577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312" name="フローチャート: 判断 311">
          <a:extLst>
            <a:ext uri="{FF2B5EF4-FFF2-40B4-BE49-F238E27FC236}">
              <a16:creationId xmlns:a16="http://schemas.microsoft.com/office/drawing/2014/main" id="{5A4B0BA3-80DD-4AC1-9572-6AE84374249F}"/>
            </a:ext>
          </a:extLst>
        </xdr:cNvPr>
        <xdr:cNvSpPr/>
      </xdr:nvSpPr>
      <xdr:spPr>
        <a:xfrm>
          <a:off x="4360862" y="17211085"/>
          <a:ext cx="96838"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313" name="フローチャート: 判断 312">
          <a:extLst>
            <a:ext uri="{FF2B5EF4-FFF2-40B4-BE49-F238E27FC236}">
              <a16:creationId xmlns:a16="http://schemas.microsoft.com/office/drawing/2014/main" id="{3125347B-861C-4C49-86DE-00A93634F864}"/>
            </a:ext>
          </a:extLst>
        </xdr:cNvPr>
        <xdr:cNvSpPr/>
      </xdr:nvSpPr>
      <xdr:spPr>
        <a:xfrm>
          <a:off x="3570287" y="17163732"/>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314" name="フローチャート: 判断 313">
          <a:extLst>
            <a:ext uri="{FF2B5EF4-FFF2-40B4-BE49-F238E27FC236}">
              <a16:creationId xmlns:a16="http://schemas.microsoft.com/office/drawing/2014/main" id="{5AE3CF66-4C39-4336-91A0-A818EC46EAAF}"/>
            </a:ext>
          </a:extLst>
        </xdr:cNvPr>
        <xdr:cNvSpPr/>
      </xdr:nvSpPr>
      <xdr:spPr>
        <a:xfrm>
          <a:off x="2714625" y="17155705"/>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315" name="フローチャート: 判断 314">
          <a:extLst>
            <a:ext uri="{FF2B5EF4-FFF2-40B4-BE49-F238E27FC236}">
              <a16:creationId xmlns:a16="http://schemas.microsoft.com/office/drawing/2014/main" id="{83E8815E-0918-45FA-8B8B-9D88E16FC0FD}"/>
            </a:ext>
          </a:extLst>
        </xdr:cNvPr>
        <xdr:cNvSpPr/>
      </xdr:nvSpPr>
      <xdr:spPr>
        <a:xfrm>
          <a:off x="1878012" y="17106719"/>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316" name="フローチャート: 判断 315">
          <a:extLst>
            <a:ext uri="{FF2B5EF4-FFF2-40B4-BE49-F238E27FC236}">
              <a16:creationId xmlns:a16="http://schemas.microsoft.com/office/drawing/2014/main" id="{2CFDCF44-C93F-4149-B932-B337CD3E66AF}"/>
            </a:ext>
          </a:extLst>
        </xdr:cNvPr>
        <xdr:cNvSpPr/>
      </xdr:nvSpPr>
      <xdr:spPr>
        <a:xfrm>
          <a:off x="1036637" y="17077191"/>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909C4552-4E07-47CE-91B4-FAB0B342AB03}"/>
            </a:ext>
          </a:extLst>
        </xdr:cNvPr>
        <xdr:cNvSpPr txBox="1"/>
      </xdr:nvSpPr>
      <xdr:spPr>
        <a:xfrm>
          <a:off x="4230687"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CF948B1F-21F5-427B-855D-ADDBAD6E04EC}"/>
            </a:ext>
          </a:extLst>
        </xdr:cNvPr>
        <xdr:cNvSpPr txBox="1"/>
      </xdr:nvSpPr>
      <xdr:spPr>
        <a:xfrm>
          <a:off x="34401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54D85AF4-A19C-4871-9407-B1D6578A3CB2}"/>
            </a:ext>
          </a:extLst>
        </xdr:cNvPr>
        <xdr:cNvSpPr txBox="1"/>
      </xdr:nvSpPr>
      <xdr:spPr>
        <a:xfrm>
          <a:off x="25892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20FF55C7-C5F4-4CE5-95B5-5C9D18F2CF9D}"/>
            </a:ext>
          </a:extLst>
        </xdr:cNvPr>
        <xdr:cNvSpPr txBox="1"/>
      </xdr:nvSpPr>
      <xdr:spPr>
        <a:xfrm>
          <a:off x="17430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D5FD88C7-2599-4FA6-90BB-AD3410D16A00}"/>
            </a:ext>
          </a:extLst>
        </xdr:cNvPr>
        <xdr:cNvSpPr txBox="1"/>
      </xdr:nvSpPr>
      <xdr:spPr>
        <a:xfrm>
          <a:off x="9064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154395</xdr:rowOff>
    </xdr:from>
    <xdr:to>
      <xdr:col>24</xdr:col>
      <xdr:colOff>114300</xdr:colOff>
      <xdr:row>107</xdr:row>
      <xdr:rowOff>84545</xdr:rowOff>
    </xdr:to>
    <xdr:sp macro="" textlink="">
      <xdr:nvSpPr>
        <xdr:cNvPr id="322" name="楕円 321">
          <a:extLst>
            <a:ext uri="{FF2B5EF4-FFF2-40B4-BE49-F238E27FC236}">
              <a16:creationId xmlns:a16="http://schemas.microsoft.com/office/drawing/2014/main" id="{AE5F680A-5F03-40AD-927E-B48B08EE49DD}"/>
            </a:ext>
          </a:extLst>
        </xdr:cNvPr>
        <xdr:cNvSpPr/>
      </xdr:nvSpPr>
      <xdr:spPr>
        <a:xfrm>
          <a:off x="4360862" y="17470845"/>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132822</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F18D785F-82DB-46EE-B9EB-F3C93F5435DA}"/>
            </a:ext>
          </a:extLst>
        </xdr:cNvPr>
        <xdr:cNvSpPr txBox="1"/>
      </xdr:nvSpPr>
      <xdr:spPr>
        <a:xfrm>
          <a:off x="4449762" y="1744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123371</xdr:rowOff>
    </xdr:from>
    <xdr:to>
      <xdr:col>20</xdr:col>
      <xdr:colOff>38100</xdr:colOff>
      <xdr:row>107</xdr:row>
      <xdr:rowOff>53521</xdr:rowOff>
    </xdr:to>
    <xdr:sp macro="" textlink="">
      <xdr:nvSpPr>
        <xdr:cNvPr id="324" name="楕円 323">
          <a:extLst>
            <a:ext uri="{FF2B5EF4-FFF2-40B4-BE49-F238E27FC236}">
              <a16:creationId xmlns:a16="http://schemas.microsoft.com/office/drawing/2014/main" id="{1A863799-37AF-4E5E-A783-5B960277AF98}"/>
            </a:ext>
          </a:extLst>
        </xdr:cNvPr>
        <xdr:cNvSpPr/>
      </xdr:nvSpPr>
      <xdr:spPr>
        <a:xfrm>
          <a:off x="3570287" y="17439821"/>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2721</xdr:rowOff>
    </xdr:from>
    <xdr:to>
      <xdr:col>24</xdr:col>
      <xdr:colOff>63500</xdr:colOff>
      <xdr:row>107</xdr:row>
      <xdr:rowOff>33745</xdr:rowOff>
    </xdr:to>
    <xdr:cxnSp macro="">
      <xdr:nvCxnSpPr>
        <xdr:cNvPr id="325" name="直線コネクタ 324">
          <a:extLst>
            <a:ext uri="{FF2B5EF4-FFF2-40B4-BE49-F238E27FC236}">
              <a16:creationId xmlns:a16="http://schemas.microsoft.com/office/drawing/2014/main" id="{2ED50719-1CE0-4CB5-B180-087214A42FB9}"/>
            </a:ext>
          </a:extLst>
        </xdr:cNvPr>
        <xdr:cNvCxnSpPr/>
      </xdr:nvCxnSpPr>
      <xdr:spPr>
        <a:xfrm>
          <a:off x="3621087" y="17495383"/>
          <a:ext cx="7905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87449</xdr:rowOff>
    </xdr:from>
    <xdr:to>
      <xdr:col>15</xdr:col>
      <xdr:colOff>101600</xdr:colOff>
      <xdr:row>107</xdr:row>
      <xdr:rowOff>17599</xdr:rowOff>
    </xdr:to>
    <xdr:sp macro="" textlink="">
      <xdr:nvSpPr>
        <xdr:cNvPr id="326" name="楕円 325">
          <a:extLst>
            <a:ext uri="{FF2B5EF4-FFF2-40B4-BE49-F238E27FC236}">
              <a16:creationId xmlns:a16="http://schemas.microsoft.com/office/drawing/2014/main" id="{D1C4C9EA-D389-4DE9-B32C-E5F89DE02ED6}"/>
            </a:ext>
          </a:extLst>
        </xdr:cNvPr>
        <xdr:cNvSpPr/>
      </xdr:nvSpPr>
      <xdr:spPr>
        <a:xfrm>
          <a:off x="2714625" y="17403899"/>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138249</xdr:rowOff>
    </xdr:from>
    <xdr:to>
      <xdr:col>19</xdr:col>
      <xdr:colOff>177800</xdr:colOff>
      <xdr:row>107</xdr:row>
      <xdr:rowOff>2721</xdr:rowOff>
    </xdr:to>
    <xdr:cxnSp macro="">
      <xdr:nvCxnSpPr>
        <xdr:cNvPr id="327" name="直線コネクタ 326">
          <a:extLst>
            <a:ext uri="{FF2B5EF4-FFF2-40B4-BE49-F238E27FC236}">
              <a16:creationId xmlns:a16="http://schemas.microsoft.com/office/drawing/2014/main" id="{E5009693-800D-401D-B967-0ADB76298525}"/>
            </a:ext>
          </a:extLst>
        </xdr:cNvPr>
        <xdr:cNvCxnSpPr/>
      </xdr:nvCxnSpPr>
      <xdr:spPr>
        <a:xfrm>
          <a:off x="2770187" y="17459461"/>
          <a:ext cx="8509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51526</xdr:rowOff>
    </xdr:from>
    <xdr:to>
      <xdr:col>10</xdr:col>
      <xdr:colOff>165100</xdr:colOff>
      <xdr:row>106</xdr:row>
      <xdr:rowOff>153126</xdr:rowOff>
    </xdr:to>
    <xdr:sp macro="" textlink="">
      <xdr:nvSpPr>
        <xdr:cNvPr id="328" name="楕円 327">
          <a:extLst>
            <a:ext uri="{FF2B5EF4-FFF2-40B4-BE49-F238E27FC236}">
              <a16:creationId xmlns:a16="http://schemas.microsoft.com/office/drawing/2014/main" id="{C16C56E7-ABC2-4ED0-8A92-3B48C8479FCC}"/>
            </a:ext>
          </a:extLst>
        </xdr:cNvPr>
        <xdr:cNvSpPr/>
      </xdr:nvSpPr>
      <xdr:spPr>
        <a:xfrm>
          <a:off x="1878012" y="17372738"/>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102326</xdr:rowOff>
    </xdr:from>
    <xdr:to>
      <xdr:col>15</xdr:col>
      <xdr:colOff>50800</xdr:colOff>
      <xdr:row>106</xdr:row>
      <xdr:rowOff>138249</xdr:rowOff>
    </xdr:to>
    <xdr:cxnSp macro="">
      <xdr:nvCxnSpPr>
        <xdr:cNvPr id="329" name="直線コネクタ 328">
          <a:extLst>
            <a:ext uri="{FF2B5EF4-FFF2-40B4-BE49-F238E27FC236}">
              <a16:creationId xmlns:a16="http://schemas.microsoft.com/office/drawing/2014/main" id="{A1987938-4408-4BC9-A0D6-717B09F8BAC1}"/>
            </a:ext>
          </a:extLst>
        </xdr:cNvPr>
        <xdr:cNvCxnSpPr/>
      </xdr:nvCxnSpPr>
      <xdr:spPr>
        <a:xfrm>
          <a:off x="1924050" y="17423538"/>
          <a:ext cx="846137"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15602</xdr:rowOff>
    </xdr:from>
    <xdr:to>
      <xdr:col>6</xdr:col>
      <xdr:colOff>38100</xdr:colOff>
      <xdr:row>106</xdr:row>
      <xdr:rowOff>117202</xdr:rowOff>
    </xdr:to>
    <xdr:sp macro="" textlink="">
      <xdr:nvSpPr>
        <xdr:cNvPr id="330" name="楕円 329">
          <a:extLst>
            <a:ext uri="{FF2B5EF4-FFF2-40B4-BE49-F238E27FC236}">
              <a16:creationId xmlns:a16="http://schemas.microsoft.com/office/drawing/2014/main" id="{4B93AEDB-54BA-45B0-B01B-FB7EAA3D6A5E}"/>
            </a:ext>
          </a:extLst>
        </xdr:cNvPr>
        <xdr:cNvSpPr/>
      </xdr:nvSpPr>
      <xdr:spPr>
        <a:xfrm>
          <a:off x="1036637" y="17336814"/>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66402</xdr:rowOff>
    </xdr:from>
    <xdr:to>
      <xdr:col>10</xdr:col>
      <xdr:colOff>114300</xdr:colOff>
      <xdr:row>106</xdr:row>
      <xdr:rowOff>102326</xdr:rowOff>
    </xdr:to>
    <xdr:cxnSp macro="">
      <xdr:nvCxnSpPr>
        <xdr:cNvPr id="331" name="直線コネクタ 330">
          <a:extLst>
            <a:ext uri="{FF2B5EF4-FFF2-40B4-BE49-F238E27FC236}">
              <a16:creationId xmlns:a16="http://schemas.microsoft.com/office/drawing/2014/main" id="{B055C8DF-24D5-4C81-8115-B7A56297E02A}"/>
            </a:ext>
          </a:extLst>
        </xdr:cNvPr>
        <xdr:cNvCxnSpPr/>
      </xdr:nvCxnSpPr>
      <xdr:spPr>
        <a:xfrm>
          <a:off x="1087437" y="17382852"/>
          <a:ext cx="836613" cy="4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132097</xdr:rowOff>
    </xdr:from>
    <xdr:ext cx="405111" cy="259045"/>
    <xdr:sp macro="" textlink="">
      <xdr:nvSpPr>
        <xdr:cNvPr id="332" name="n_1aveValue【市民会館】&#10;有形固定資産減価償却率">
          <a:extLst>
            <a:ext uri="{FF2B5EF4-FFF2-40B4-BE49-F238E27FC236}">
              <a16:creationId xmlns:a16="http://schemas.microsoft.com/office/drawing/2014/main" id="{3A1FC0B5-FDD0-4AF3-9278-BC83F3C260C0}"/>
            </a:ext>
          </a:extLst>
        </xdr:cNvPr>
        <xdr:cNvSpPr txBox="1"/>
      </xdr:nvSpPr>
      <xdr:spPr>
        <a:xfrm>
          <a:off x="341059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128832</xdr:rowOff>
    </xdr:from>
    <xdr:ext cx="405111" cy="259045"/>
    <xdr:sp macro="" textlink="">
      <xdr:nvSpPr>
        <xdr:cNvPr id="333" name="n_2aveValue【市民会館】&#10;有形固定資産減価償却率">
          <a:extLst>
            <a:ext uri="{FF2B5EF4-FFF2-40B4-BE49-F238E27FC236}">
              <a16:creationId xmlns:a16="http://schemas.microsoft.com/office/drawing/2014/main" id="{A9441A6A-5DA2-4301-A200-5A5D05491327}"/>
            </a:ext>
          </a:extLst>
        </xdr:cNvPr>
        <xdr:cNvSpPr txBox="1"/>
      </xdr:nvSpPr>
      <xdr:spPr>
        <a:xfrm>
          <a:off x="2572394" y="16935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79846</xdr:rowOff>
    </xdr:from>
    <xdr:ext cx="405111" cy="259045"/>
    <xdr:sp macro="" textlink="">
      <xdr:nvSpPr>
        <xdr:cNvPr id="334" name="n_3aveValue【市民会館】&#10;有形固定資産減価償却率">
          <a:extLst>
            <a:ext uri="{FF2B5EF4-FFF2-40B4-BE49-F238E27FC236}">
              <a16:creationId xmlns:a16="http://schemas.microsoft.com/office/drawing/2014/main" id="{9E4D152B-8E3D-4FAF-B74B-5B9364CCAC90}"/>
            </a:ext>
          </a:extLst>
        </xdr:cNvPr>
        <xdr:cNvSpPr txBox="1"/>
      </xdr:nvSpPr>
      <xdr:spPr>
        <a:xfrm>
          <a:off x="1735781" y="16886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335" name="n_4aveValue【市民会館】&#10;有形固定資産減価償却率">
          <a:extLst>
            <a:ext uri="{FF2B5EF4-FFF2-40B4-BE49-F238E27FC236}">
              <a16:creationId xmlns:a16="http://schemas.microsoft.com/office/drawing/2014/main" id="{0DF2E778-1BCB-4F2F-9760-9EFAC15035A6}"/>
            </a:ext>
          </a:extLst>
        </xdr:cNvPr>
        <xdr:cNvSpPr txBox="1"/>
      </xdr:nvSpPr>
      <xdr:spPr>
        <a:xfrm>
          <a:off x="894406" y="1684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44648</xdr:rowOff>
    </xdr:from>
    <xdr:ext cx="405111" cy="259045"/>
    <xdr:sp macro="" textlink="">
      <xdr:nvSpPr>
        <xdr:cNvPr id="336" name="n_1mainValue【市民会館】&#10;有形固定資産減価償却率">
          <a:extLst>
            <a:ext uri="{FF2B5EF4-FFF2-40B4-BE49-F238E27FC236}">
              <a16:creationId xmlns:a16="http://schemas.microsoft.com/office/drawing/2014/main" id="{422E6458-6358-48FE-B9F7-689681EAAB5E}"/>
            </a:ext>
          </a:extLst>
        </xdr:cNvPr>
        <xdr:cNvSpPr txBox="1"/>
      </xdr:nvSpPr>
      <xdr:spPr>
        <a:xfrm>
          <a:off x="3410594" y="1753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8726</xdr:rowOff>
    </xdr:from>
    <xdr:ext cx="405111" cy="259045"/>
    <xdr:sp macro="" textlink="">
      <xdr:nvSpPr>
        <xdr:cNvPr id="337" name="n_2mainValue【市民会館】&#10;有形固定資産減価償却率">
          <a:extLst>
            <a:ext uri="{FF2B5EF4-FFF2-40B4-BE49-F238E27FC236}">
              <a16:creationId xmlns:a16="http://schemas.microsoft.com/office/drawing/2014/main" id="{8D23F74F-71A3-45DD-A2A7-E3842EF94D84}"/>
            </a:ext>
          </a:extLst>
        </xdr:cNvPr>
        <xdr:cNvSpPr txBox="1"/>
      </xdr:nvSpPr>
      <xdr:spPr>
        <a:xfrm>
          <a:off x="2572394" y="17496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144253</xdr:rowOff>
    </xdr:from>
    <xdr:ext cx="405111" cy="259045"/>
    <xdr:sp macro="" textlink="">
      <xdr:nvSpPr>
        <xdr:cNvPr id="338" name="n_3mainValue【市民会館】&#10;有形固定資産減価償却率">
          <a:extLst>
            <a:ext uri="{FF2B5EF4-FFF2-40B4-BE49-F238E27FC236}">
              <a16:creationId xmlns:a16="http://schemas.microsoft.com/office/drawing/2014/main" id="{3FD53B2D-AC13-43D0-AD85-EE9C9170C539}"/>
            </a:ext>
          </a:extLst>
        </xdr:cNvPr>
        <xdr:cNvSpPr txBox="1"/>
      </xdr:nvSpPr>
      <xdr:spPr>
        <a:xfrm>
          <a:off x="1735781" y="1746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108329</xdr:rowOff>
    </xdr:from>
    <xdr:ext cx="405111" cy="259045"/>
    <xdr:sp macro="" textlink="">
      <xdr:nvSpPr>
        <xdr:cNvPr id="339" name="n_4mainValue【市民会館】&#10;有形固定資産減価償却率">
          <a:extLst>
            <a:ext uri="{FF2B5EF4-FFF2-40B4-BE49-F238E27FC236}">
              <a16:creationId xmlns:a16="http://schemas.microsoft.com/office/drawing/2014/main" id="{7511849F-2616-4D41-A86F-071A9AF5AE59}"/>
            </a:ext>
          </a:extLst>
        </xdr:cNvPr>
        <xdr:cNvSpPr txBox="1"/>
      </xdr:nvSpPr>
      <xdr:spPr>
        <a:xfrm>
          <a:off x="894406" y="17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62F885FC-CC1C-45EF-8852-3CFDE0C32271}"/>
            </a:ext>
          </a:extLst>
        </xdr:cNvPr>
        <xdr:cNvSpPr/>
      </xdr:nvSpPr>
      <xdr:spPr>
        <a:xfrm>
          <a:off x="6284912" y="14763750"/>
          <a:ext cx="4486275"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A6910A53-5436-4FF9-8A2C-121FFB39734E}"/>
            </a:ext>
          </a:extLst>
        </xdr:cNvPr>
        <xdr:cNvSpPr/>
      </xdr:nvSpPr>
      <xdr:spPr>
        <a:xfrm>
          <a:off x="640238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B02B08B0-5F53-4AE9-8D03-CFFE15F40A50}"/>
            </a:ext>
          </a:extLst>
        </xdr:cNvPr>
        <xdr:cNvSpPr/>
      </xdr:nvSpPr>
      <xdr:spPr>
        <a:xfrm>
          <a:off x="640238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F3ADF04B-FAA4-45AE-B93F-191BDC3F5B47}"/>
            </a:ext>
          </a:extLst>
        </xdr:cNvPr>
        <xdr:cNvSpPr/>
      </xdr:nvSpPr>
      <xdr:spPr>
        <a:xfrm>
          <a:off x="73707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2799AE44-FD17-4267-945D-47A340F11665}"/>
            </a:ext>
          </a:extLst>
        </xdr:cNvPr>
        <xdr:cNvSpPr/>
      </xdr:nvSpPr>
      <xdr:spPr>
        <a:xfrm>
          <a:off x="73707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E5D38413-48F0-4D31-ADE6-36449592594D}"/>
            </a:ext>
          </a:extLst>
        </xdr:cNvPr>
        <xdr:cNvSpPr/>
      </xdr:nvSpPr>
      <xdr:spPr>
        <a:xfrm>
          <a:off x="845661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B181B5CD-40B1-4201-B7C1-DAAFF3199BF3}"/>
            </a:ext>
          </a:extLst>
        </xdr:cNvPr>
        <xdr:cNvSpPr/>
      </xdr:nvSpPr>
      <xdr:spPr>
        <a:xfrm>
          <a:off x="845661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160645E4-33CB-4B42-9D7C-F32D155BF36A}"/>
            </a:ext>
          </a:extLst>
        </xdr:cNvPr>
        <xdr:cNvSpPr/>
      </xdr:nvSpPr>
      <xdr:spPr>
        <a:xfrm>
          <a:off x="6284912" y="1590675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83A3408C-04A6-4280-91AB-EA8C6441BBE3}"/>
            </a:ext>
          </a:extLst>
        </xdr:cNvPr>
        <xdr:cNvSpPr txBox="1"/>
      </xdr:nvSpPr>
      <xdr:spPr>
        <a:xfrm>
          <a:off x="6246812"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F34BFE10-6FA4-467D-8724-F1C5E7EC46BC}"/>
            </a:ext>
          </a:extLst>
        </xdr:cNvPr>
        <xdr:cNvCxnSpPr/>
      </xdr:nvCxnSpPr>
      <xdr:spPr>
        <a:xfrm>
          <a:off x="6284912" y="18192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A9948CF3-C142-4DAC-AD4A-D6C4338EF688}"/>
            </a:ext>
          </a:extLst>
        </xdr:cNvPr>
        <xdr:cNvCxnSpPr/>
      </xdr:nvCxnSpPr>
      <xdr:spPr>
        <a:xfrm>
          <a:off x="6284912" y="17811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C775D3D8-829F-4D12-B4A1-21D94344834C}"/>
            </a:ext>
          </a:extLst>
        </xdr:cNvPr>
        <xdr:cNvSpPr txBox="1"/>
      </xdr:nvSpPr>
      <xdr:spPr>
        <a:xfrm>
          <a:off x="5836783"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132F1DF4-1AF8-4AC3-B9EC-B8A7606E44E0}"/>
            </a:ext>
          </a:extLst>
        </xdr:cNvPr>
        <xdr:cNvCxnSpPr/>
      </xdr:nvCxnSpPr>
      <xdr:spPr>
        <a:xfrm>
          <a:off x="6284912" y="17430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2C85B2BD-DC8F-478F-8BCD-68AEBD685F4B}"/>
            </a:ext>
          </a:extLst>
        </xdr:cNvPr>
        <xdr:cNvSpPr txBox="1"/>
      </xdr:nvSpPr>
      <xdr:spPr>
        <a:xfrm>
          <a:off x="5836783"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85EB3B2C-7697-4B22-B462-611099D599DB}"/>
            </a:ext>
          </a:extLst>
        </xdr:cNvPr>
        <xdr:cNvCxnSpPr/>
      </xdr:nvCxnSpPr>
      <xdr:spPr>
        <a:xfrm>
          <a:off x="6284912" y="17049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FE5E0B3D-3C25-4F66-BF9A-E8CB909E630F}"/>
            </a:ext>
          </a:extLst>
        </xdr:cNvPr>
        <xdr:cNvSpPr txBox="1"/>
      </xdr:nvSpPr>
      <xdr:spPr>
        <a:xfrm>
          <a:off x="5836783"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5699EC78-0FC3-4FD0-B462-773E5C61783C}"/>
            </a:ext>
          </a:extLst>
        </xdr:cNvPr>
        <xdr:cNvCxnSpPr/>
      </xdr:nvCxnSpPr>
      <xdr:spPr>
        <a:xfrm>
          <a:off x="6284912" y="16668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0903FE81-F0F1-4925-9CEF-AF21BA1039E1}"/>
            </a:ext>
          </a:extLst>
        </xdr:cNvPr>
        <xdr:cNvSpPr txBox="1"/>
      </xdr:nvSpPr>
      <xdr:spPr>
        <a:xfrm>
          <a:off x="5836783"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D294D349-7F2C-4B62-9764-47FA75117818}"/>
            </a:ext>
          </a:extLst>
        </xdr:cNvPr>
        <xdr:cNvCxnSpPr/>
      </xdr:nvCxnSpPr>
      <xdr:spPr>
        <a:xfrm>
          <a:off x="6284912" y="16287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073EB15D-345E-4102-80E1-99B54E7A882D}"/>
            </a:ext>
          </a:extLst>
        </xdr:cNvPr>
        <xdr:cNvSpPr txBox="1"/>
      </xdr:nvSpPr>
      <xdr:spPr>
        <a:xfrm>
          <a:off x="5836783"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E4A8F60D-6248-4490-BDF4-8552CCB061C9}"/>
            </a:ext>
          </a:extLst>
        </xdr:cNvPr>
        <xdr:cNvCxnSpPr/>
      </xdr:nvCxnSpPr>
      <xdr:spPr>
        <a:xfrm>
          <a:off x="6284912" y="15906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B8D6F233-BE95-4C77-89F9-907A2E2A89A8}"/>
            </a:ext>
          </a:extLst>
        </xdr:cNvPr>
        <xdr:cNvSpPr txBox="1"/>
      </xdr:nvSpPr>
      <xdr:spPr>
        <a:xfrm>
          <a:off x="5836783"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33063F71-6325-4120-B3DE-35DC1F354719}"/>
            </a:ext>
          </a:extLst>
        </xdr:cNvPr>
        <xdr:cNvSpPr/>
      </xdr:nvSpPr>
      <xdr:spPr>
        <a:xfrm>
          <a:off x="6284912" y="1590675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363" name="直線コネクタ 362">
          <a:extLst>
            <a:ext uri="{FF2B5EF4-FFF2-40B4-BE49-F238E27FC236}">
              <a16:creationId xmlns:a16="http://schemas.microsoft.com/office/drawing/2014/main" id="{BC511E25-E924-4118-9227-C76438337CC9}"/>
            </a:ext>
          </a:extLst>
        </xdr:cNvPr>
        <xdr:cNvCxnSpPr/>
      </xdr:nvCxnSpPr>
      <xdr:spPr>
        <a:xfrm flipV="1">
          <a:off x="9952990" y="16268127"/>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364" name="【市民会館】&#10;一人当たり面積最小値テキスト">
          <a:extLst>
            <a:ext uri="{FF2B5EF4-FFF2-40B4-BE49-F238E27FC236}">
              <a16:creationId xmlns:a16="http://schemas.microsoft.com/office/drawing/2014/main" id="{A9DFC420-28E4-4CCD-ACCF-E3BB6DB9B98C}"/>
            </a:ext>
          </a:extLst>
        </xdr:cNvPr>
        <xdr:cNvSpPr txBox="1"/>
      </xdr:nvSpPr>
      <xdr:spPr>
        <a:xfrm>
          <a:off x="9991725" y="177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365" name="直線コネクタ 364">
          <a:extLst>
            <a:ext uri="{FF2B5EF4-FFF2-40B4-BE49-F238E27FC236}">
              <a16:creationId xmlns:a16="http://schemas.microsoft.com/office/drawing/2014/main" id="{6AE9536E-4D03-4A7B-8491-C3B96458E497}"/>
            </a:ext>
          </a:extLst>
        </xdr:cNvPr>
        <xdr:cNvCxnSpPr/>
      </xdr:nvCxnSpPr>
      <xdr:spPr>
        <a:xfrm>
          <a:off x="9879012" y="177532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366" name="【市民会館】&#10;一人当たり面積最大値テキスト">
          <a:extLst>
            <a:ext uri="{FF2B5EF4-FFF2-40B4-BE49-F238E27FC236}">
              <a16:creationId xmlns:a16="http://schemas.microsoft.com/office/drawing/2014/main" id="{5C29B5F9-7E8E-4F2D-A664-249ABB24B3FF}"/>
            </a:ext>
          </a:extLst>
        </xdr:cNvPr>
        <xdr:cNvSpPr txBox="1"/>
      </xdr:nvSpPr>
      <xdr:spPr>
        <a:xfrm>
          <a:off x="9991725" y="1603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367" name="直線コネクタ 366">
          <a:extLst>
            <a:ext uri="{FF2B5EF4-FFF2-40B4-BE49-F238E27FC236}">
              <a16:creationId xmlns:a16="http://schemas.microsoft.com/office/drawing/2014/main" id="{24465AF2-ADC8-40DB-A971-4DC0AC0D6AD4}"/>
            </a:ext>
          </a:extLst>
        </xdr:cNvPr>
        <xdr:cNvCxnSpPr/>
      </xdr:nvCxnSpPr>
      <xdr:spPr>
        <a:xfrm>
          <a:off x="9879012" y="1626812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109999</xdr:rowOff>
    </xdr:from>
    <xdr:ext cx="469744" cy="259045"/>
    <xdr:sp macro="" textlink="">
      <xdr:nvSpPr>
        <xdr:cNvPr id="368" name="【市民会館】&#10;一人当たり面積平均値テキスト">
          <a:extLst>
            <a:ext uri="{FF2B5EF4-FFF2-40B4-BE49-F238E27FC236}">
              <a16:creationId xmlns:a16="http://schemas.microsoft.com/office/drawing/2014/main" id="{59029127-2395-4611-B90D-6F5301C0E751}"/>
            </a:ext>
          </a:extLst>
        </xdr:cNvPr>
        <xdr:cNvSpPr txBox="1"/>
      </xdr:nvSpPr>
      <xdr:spPr>
        <a:xfrm>
          <a:off x="9991725" y="17259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369" name="フローチャート: 判断 368">
          <a:extLst>
            <a:ext uri="{FF2B5EF4-FFF2-40B4-BE49-F238E27FC236}">
              <a16:creationId xmlns:a16="http://schemas.microsoft.com/office/drawing/2014/main" id="{81A74F7D-9375-4FC9-AE0D-F3C75901AFDA}"/>
            </a:ext>
          </a:extLst>
        </xdr:cNvPr>
        <xdr:cNvSpPr/>
      </xdr:nvSpPr>
      <xdr:spPr>
        <a:xfrm>
          <a:off x="9917112" y="174035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370" name="フローチャート: 判断 369">
          <a:extLst>
            <a:ext uri="{FF2B5EF4-FFF2-40B4-BE49-F238E27FC236}">
              <a16:creationId xmlns:a16="http://schemas.microsoft.com/office/drawing/2014/main" id="{B49E77D1-8E26-47D6-9A66-AB72A952D036}"/>
            </a:ext>
          </a:extLst>
        </xdr:cNvPr>
        <xdr:cNvSpPr/>
      </xdr:nvSpPr>
      <xdr:spPr>
        <a:xfrm>
          <a:off x="9117012" y="17402811"/>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71" name="フローチャート: 判断 370">
          <a:extLst>
            <a:ext uri="{FF2B5EF4-FFF2-40B4-BE49-F238E27FC236}">
              <a16:creationId xmlns:a16="http://schemas.microsoft.com/office/drawing/2014/main" id="{59339781-B151-4692-AD82-356F084A54A7}"/>
            </a:ext>
          </a:extLst>
        </xdr:cNvPr>
        <xdr:cNvSpPr/>
      </xdr:nvSpPr>
      <xdr:spPr>
        <a:xfrm>
          <a:off x="8275637" y="17488344"/>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372" name="フローチャート: 判断 371">
          <a:extLst>
            <a:ext uri="{FF2B5EF4-FFF2-40B4-BE49-F238E27FC236}">
              <a16:creationId xmlns:a16="http://schemas.microsoft.com/office/drawing/2014/main" id="{A940851E-2EF3-40C5-A7F6-B6EA5AF96661}"/>
            </a:ext>
          </a:extLst>
        </xdr:cNvPr>
        <xdr:cNvSpPr/>
      </xdr:nvSpPr>
      <xdr:spPr>
        <a:xfrm>
          <a:off x="7419975" y="17449292"/>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373" name="フローチャート: 判断 372">
          <a:extLst>
            <a:ext uri="{FF2B5EF4-FFF2-40B4-BE49-F238E27FC236}">
              <a16:creationId xmlns:a16="http://schemas.microsoft.com/office/drawing/2014/main" id="{60F15F89-6539-49AC-82F4-1D5A01EBAFBA}"/>
            </a:ext>
          </a:extLst>
        </xdr:cNvPr>
        <xdr:cNvSpPr/>
      </xdr:nvSpPr>
      <xdr:spPr>
        <a:xfrm>
          <a:off x="6583362" y="17428718"/>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B58BDFA2-C198-41CB-A62F-B90302D36311}"/>
            </a:ext>
          </a:extLst>
        </xdr:cNvPr>
        <xdr:cNvSpPr txBox="1"/>
      </xdr:nvSpPr>
      <xdr:spPr>
        <a:xfrm>
          <a:off x="9772650"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25E2DC92-B7D3-48EC-818F-8F5801FFF713}"/>
            </a:ext>
          </a:extLst>
        </xdr:cNvPr>
        <xdr:cNvSpPr txBox="1"/>
      </xdr:nvSpPr>
      <xdr:spPr>
        <a:xfrm>
          <a:off x="89820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DEF6F0E5-DF18-43E0-B10C-8BCB56EF4AE9}"/>
            </a:ext>
          </a:extLst>
        </xdr:cNvPr>
        <xdr:cNvSpPr txBox="1"/>
      </xdr:nvSpPr>
      <xdr:spPr>
        <a:xfrm>
          <a:off x="81454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C27FD524-3488-429E-88DA-E644D73FA128}"/>
            </a:ext>
          </a:extLst>
        </xdr:cNvPr>
        <xdr:cNvSpPr txBox="1"/>
      </xdr:nvSpPr>
      <xdr:spPr>
        <a:xfrm>
          <a:off x="72945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8BC10B59-8E91-45B5-8A21-CD7E18C87EBA}"/>
            </a:ext>
          </a:extLst>
        </xdr:cNvPr>
        <xdr:cNvSpPr txBox="1"/>
      </xdr:nvSpPr>
      <xdr:spPr>
        <a:xfrm>
          <a:off x="644842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158750</xdr:rowOff>
    </xdr:from>
    <xdr:to>
      <xdr:col>55</xdr:col>
      <xdr:colOff>50800</xdr:colOff>
      <xdr:row>108</xdr:row>
      <xdr:rowOff>88900</xdr:rowOff>
    </xdr:to>
    <xdr:sp macro="" textlink="">
      <xdr:nvSpPr>
        <xdr:cNvPr id="379" name="楕円 378">
          <a:extLst>
            <a:ext uri="{FF2B5EF4-FFF2-40B4-BE49-F238E27FC236}">
              <a16:creationId xmlns:a16="http://schemas.microsoft.com/office/drawing/2014/main" id="{C755354F-93F0-4CD1-80A4-D7BE68E2392D}"/>
            </a:ext>
          </a:extLst>
        </xdr:cNvPr>
        <xdr:cNvSpPr/>
      </xdr:nvSpPr>
      <xdr:spPr>
        <a:xfrm>
          <a:off x="9917112" y="1765141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73677</xdr:rowOff>
    </xdr:from>
    <xdr:ext cx="469744" cy="259045"/>
    <xdr:sp macro="" textlink="">
      <xdr:nvSpPr>
        <xdr:cNvPr id="380" name="【市民会館】&#10;一人当たり面積該当値テキスト">
          <a:extLst>
            <a:ext uri="{FF2B5EF4-FFF2-40B4-BE49-F238E27FC236}">
              <a16:creationId xmlns:a16="http://schemas.microsoft.com/office/drawing/2014/main" id="{00DE5381-BDAA-47D1-9D90-7F1E2CFFDC6F}"/>
            </a:ext>
          </a:extLst>
        </xdr:cNvPr>
        <xdr:cNvSpPr txBox="1"/>
      </xdr:nvSpPr>
      <xdr:spPr>
        <a:xfrm>
          <a:off x="9991725" y="1756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159513</xdr:rowOff>
    </xdr:from>
    <xdr:to>
      <xdr:col>50</xdr:col>
      <xdr:colOff>165100</xdr:colOff>
      <xdr:row>108</xdr:row>
      <xdr:rowOff>89663</xdr:rowOff>
    </xdr:to>
    <xdr:sp macro="" textlink="">
      <xdr:nvSpPr>
        <xdr:cNvPr id="381" name="楕円 380">
          <a:extLst>
            <a:ext uri="{FF2B5EF4-FFF2-40B4-BE49-F238E27FC236}">
              <a16:creationId xmlns:a16="http://schemas.microsoft.com/office/drawing/2014/main" id="{C232A77E-CECB-4439-9793-810412432C54}"/>
            </a:ext>
          </a:extLst>
        </xdr:cNvPr>
        <xdr:cNvSpPr/>
      </xdr:nvSpPr>
      <xdr:spPr>
        <a:xfrm>
          <a:off x="9117012" y="176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38100</xdr:rowOff>
    </xdr:from>
    <xdr:to>
      <xdr:col>55</xdr:col>
      <xdr:colOff>0</xdr:colOff>
      <xdr:row>108</xdr:row>
      <xdr:rowOff>38863</xdr:rowOff>
    </xdr:to>
    <xdr:cxnSp macro="">
      <xdr:nvCxnSpPr>
        <xdr:cNvPr id="382" name="直線コネクタ 381">
          <a:extLst>
            <a:ext uri="{FF2B5EF4-FFF2-40B4-BE49-F238E27FC236}">
              <a16:creationId xmlns:a16="http://schemas.microsoft.com/office/drawing/2014/main" id="{D8F6AEFA-B794-44F6-8180-B55F735CA2B2}"/>
            </a:ext>
          </a:extLst>
        </xdr:cNvPr>
        <xdr:cNvCxnSpPr/>
      </xdr:nvCxnSpPr>
      <xdr:spPr>
        <a:xfrm flipV="1">
          <a:off x="9163050" y="17697450"/>
          <a:ext cx="790575"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160274</xdr:rowOff>
    </xdr:from>
    <xdr:to>
      <xdr:col>46</xdr:col>
      <xdr:colOff>38100</xdr:colOff>
      <xdr:row>108</xdr:row>
      <xdr:rowOff>90424</xdr:rowOff>
    </xdr:to>
    <xdr:sp macro="" textlink="">
      <xdr:nvSpPr>
        <xdr:cNvPr id="383" name="楕円 382">
          <a:extLst>
            <a:ext uri="{FF2B5EF4-FFF2-40B4-BE49-F238E27FC236}">
              <a16:creationId xmlns:a16="http://schemas.microsoft.com/office/drawing/2014/main" id="{9F823AF4-B272-4266-A5D4-D8FD606C05CA}"/>
            </a:ext>
          </a:extLst>
        </xdr:cNvPr>
        <xdr:cNvSpPr/>
      </xdr:nvSpPr>
      <xdr:spPr>
        <a:xfrm>
          <a:off x="8275637" y="17648174"/>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38863</xdr:rowOff>
    </xdr:from>
    <xdr:to>
      <xdr:col>50</xdr:col>
      <xdr:colOff>114300</xdr:colOff>
      <xdr:row>108</xdr:row>
      <xdr:rowOff>39624</xdr:rowOff>
    </xdr:to>
    <xdr:cxnSp macro="">
      <xdr:nvCxnSpPr>
        <xdr:cNvPr id="384" name="直線コネクタ 383">
          <a:extLst>
            <a:ext uri="{FF2B5EF4-FFF2-40B4-BE49-F238E27FC236}">
              <a16:creationId xmlns:a16="http://schemas.microsoft.com/office/drawing/2014/main" id="{525D2C5E-7FA9-405F-B7FC-EC1D246EDD6B}"/>
            </a:ext>
          </a:extLst>
        </xdr:cNvPr>
        <xdr:cNvCxnSpPr/>
      </xdr:nvCxnSpPr>
      <xdr:spPr>
        <a:xfrm flipV="1">
          <a:off x="8326437" y="17698213"/>
          <a:ext cx="836613"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161037</xdr:rowOff>
    </xdr:from>
    <xdr:to>
      <xdr:col>41</xdr:col>
      <xdr:colOff>101600</xdr:colOff>
      <xdr:row>108</xdr:row>
      <xdr:rowOff>91187</xdr:rowOff>
    </xdr:to>
    <xdr:sp macro="" textlink="">
      <xdr:nvSpPr>
        <xdr:cNvPr id="385" name="楕円 384">
          <a:extLst>
            <a:ext uri="{FF2B5EF4-FFF2-40B4-BE49-F238E27FC236}">
              <a16:creationId xmlns:a16="http://schemas.microsoft.com/office/drawing/2014/main" id="{E4D4D3B1-F2DB-4CB4-B941-8AACEFC4CD6C}"/>
            </a:ext>
          </a:extLst>
        </xdr:cNvPr>
        <xdr:cNvSpPr/>
      </xdr:nvSpPr>
      <xdr:spPr>
        <a:xfrm>
          <a:off x="7419975" y="17648937"/>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39624</xdr:rowOff>
    </xdr:from>
    <xdr:to>
      <xdr:col>45</xdr:col>
      <xdr:colOff>177800</xdr:colOff>
      <xdr:row>108</xdr:row>
      <xdr:rowOff>40387</xdr:rowOff>
    </xdr:to>
    <xdr:cxnSp macro="">
      <xdr:nvCxnSpPr>
        <xdr:cNvPr id="386" name="直線コネクタ 385">
          <a:extLst>
            <a:ext uri="{FF2B5EF4-FFF2-40B4-BE49-F238E27FC236}">
              <a16:creationId xmlns:a16="http://schemas.microsoft.com/office/drawing/2014/main" id="{5EA9A6EC-DCF5-4F95-ADD6-0C89293924E0}"/>
            </a:ext>
          </a:extLst>
        </xdr:cNvPr>
        <xdr:cNvCxnSpPr/>
      </xdr:nvCxnSpPr>
      <xdr:spPr>
        <a:xfrm flipV="1">
          <a:off x="7475537" y="17698974"/>
          <a:ext cx="8509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162561</xdr:rowOff>
    </xdr:from>
    <xdr:to>
      <xdr:col>36</xdr:col>
      <xdr:colOff>165100</xdr:colOff>
      <xdr:row>108</xdr:row>
      <xdr:rowOff>92711</xdr:rowOff>
    </xdr:to>
    <xdr:sp macro="" textlink="">
      <xdr:nvSpPr>
        <xdr:cNvPr id="387" name="楕円 386">
          <a:extLst>
            <a:ext uri="{FF2B5EF4-FFF2-40B4-BE49-F238E27FC236}">
              <a16:creationId xmlns:a16="http://schemas.microsoft.com/office/drawing/2014/main" id="{7F532868-DCDD-460B-8CBC-F12053F55FB6}"/>
            </a:ext>
          </a:extLst>
        </xdr:cNvPr>
        <xdr:cNvSpPr/>
      </xdr:nvSpPr>
      <xdr:spPr>
        <a:xfrm>
          <a:off x="6583362" y="17650461"/>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40387</xdr:rowOff>
    </xdr:from>
    <xdr:to>
      <xdr:col>41</xdr:col>
      <xdr:colOff>50800</xdr:colOff>
      <xdr:row>108</xdr:row>
      <xdr:rowOff>41911</xdr:rowOff>
    </xdr:to>
    <xdr:cxnSp macro="">
      <xdr:nvCxnSpPr>
        <xdr:cNvPr id="388" name="直線コネクタ 387">
          <a:extLst>
            <a:ext uri="{FF2B5EF4-FFF2-40B4-BE49-F238E27FC236}">
              <a16:creationId xmlns:a16="http://schemas.microsoft.com/office/drawing/2014/main" id="{BA6EB4BF-5629-4B99-BB3D-6E98277893F9}"/>
            </a:ext>
          </a:extLst>
        </xdr:cNvPr>
        <xdr:cNvCxnSpPr/>
      </xdr:nvCxnSpPr>
      <xdr:spPr>
        <a:xfrm flipV="1">
          <a:off x="6629400" y="17699737"/>
          <a:ext cx="846137"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33038</xdr:rowOff>
    </xdr:from>
    <xdr:ext cx="469744" cy="259045"/>
    <xdr:sp macro="" textlink="">
      <xdr:nvSpPr>
        <xdr:cNvPr id="389" name="n_1aveValue【市民会館】&#10;一人当たり面積">
          <a:extLst>
            <a:ext uri="{FF2B5EF4-FFF2-40B4-BE49-F238E27FC236}">
              <a16:creationId xmlns:a16="http://schemas.microsoft.com/office/drawing/2014/main" id="{41854B1B-47D5-4FA6-8BD6-7572F327CC0C}"/>
            </a:ext>
          </a:extLst>
        </xdr:cNvPr>
        <xdr:cNvSpPr txBox="1"/>
      </xdr:nvSpPr>
      <xdr:spPr>
        <a:xfrm>
          <a:off x="8925002" y="1718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390" name="n_2aveValue【市民会館】&#10;一人当たり面積">
          <a:extLst>
            <a:ext uri="{FF2B5EF4-FFF2-40B4-BE49-F238E27FC236}">
              <a16:creationId xmlns:a16="http://schemas.microsoft.com/office/drawing/2014/main" id="{D1D332DD-DD54-4C0F-A3A0-6C73562F4FEB}"/>
            </a:ext>
          </a:extLst>
        </xdr:cNvPr>
        <xdr:cNvSpPr txBox="1"/>
      </xdr:nvSpPr>
      <xdr:spPr>
        <a:xfrm>
          <a:off x="8096327" y="1725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79519</xdr:rowOff>
    </xdr:from>
    <xdr:ext cx="469744" cy="259045"/>
    <xdr:sp macro="" textlink="">
      <xdr:nvSpPr>
        <xdr:cNvPr id="391" name="n_3aveValue【市民会館】&#10;一人当たり面積">
          <a:extLst>
            <a:ext uri="{FF2B5EF4-FFF2-40B4-BE49-F238E27FC236}">
              <a16:creationId xmlns:a16="http://schemas.microsoft.com/office/drawing/2014/main" id="{2D38FBA5-C962-483F-A654-A13F3EC65CE3}"/>
            </a:ext>
          </a:extLst>
        </xdr:cNvPr>
        <xdr:cNvSpPr txBox="1"/>
      </xdr:nvSpPr>
      <xdr:spPr>
        <a:xfrm>
          <a:off x="7250189" y="1722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58945</xdr:rowOff>
    </xdr:from>
    <xdr:ext cx="469744" cy="259045"/>
    <xdr:sp macro="" textlink="">
      <xdr:nvSpPr>
        <xdr:cNvPr id="392" name="n_4aveValue【市民会館】&#10;一人当たり面積">
          <a:extLst>
            <a:ext uri="{FF2B5EF4-FFF2-40B4-BE49-F238E27FC236}">
              <a16:creationId xmlns:a16="http://schemas.microsoft.com/office/drawing/2014/main" id="{3F256422-1155-4A58-A8C3-BB1C8A7960FA}"/>
            </a:ext>
          </a:extLst>
        </xdr:cNvPr>
        <xdr:cNvSpPr txBox="1"/>
      </xdr:nvSpPr>
      <xdr:spPr>
        <a:xfrm>
          <a:off x="6408814" y="172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80790</xdr:rowOff>
    </xdr:from>
    <xdr:ext cx="469744" cy="259045"/>
    <xdr:sp macro="" textlink="">
      <xdr:nvSpPr>
        <xdr:cNvPr id="393" name="n_1mainValue【市民会館】&#10;一人当たり面積">
          <a:extLst>
            <a:ext uri="{FF2B5EF4-FFF2-40B4-BE49-F238E27FC236}">
              <a16:creationId xmlns:a16="http://schemas.microsoft.com/office/drawing/2014/main" id="{F6DC4774-B114-4498-AE6C-4DD0EB7185E9}"/>
            </a:ext>
          </a:extLst>
        </xdr:cNvPr>
        <xdr:cNvSpPr txBox="1"/>
      </xdr:nvSpPr>
      <xdr:spPr>
        <a:xfrm>
          <a:off x="8925002" y="1774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81551</xdr:rowOff>
    </xdr:from>
    <xdr:ext cx="469744" cy="259045"/>
    <xdr:sp macro="" textlink="">
      <xdr:nvSpPr>
        <xdr:cNvPr id="394" name="n_2mainValue【市民会館】&#10;一人当たり面積">
          <a:extLst>
            <a:ext uri="{FF2B5EF4-FFF2-40B4-BE49-F238E27FC236}">
              <a16:creationId xmlns:a16="http://schemas.microsoft.com/office/drawing/2014/main" id="{E7228FAB-6FE9-4129-AC9D-AD8B36A2EA4A}"/>
            </a:ext>
          </a:extLst>
        </xdr:cNvPr>
        <xdr:cNvSpPr txBox="1"/>
      </xdr:nvSpPr>
      <xdr:spPr>
        <a:xfrm>
          <a:off x="8096327" y="1774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82314</xdr:rowOff>
    </xdr:from>
    <xdr:ext cx="469744" cy="259045"/>
    <xdr:sp macro="" textlink="">
      <xdr:nvSpPr>
        <xdr:cNvPr id="395" name="n_3mainValue【市民会館】&#10;一人当たり面積">
          <a:extLst>
            <a:ext uri="{FF2B5EF4-FFF2-40B4-BE49-F238E27FC236}">
              <a16:creationId xmlns:a16="http://schemas.microsoft.com/office/drawing/2014/main" id="{F33B03FD-AD20-4F31-AAB3-54F3684CBB8E}"/>
            </a:ext>
          </a:extLst>
        </xdr:cNvPr>
        <xdr:cNvSpPr txBox="1"/>
      </xdr:nvSpPr>
      <xdr:spPr>
        <a:xfrm>
          <a:off x="7250189" y="1774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83838</xdr:rowOff>
    </xdr:from>
    <xdr:ext cx="469744" cy="259045"/>
    <xdr:sp macro="" textlink="">
      <xdr:nvSpPr>
        <xdr:cNvPr id="396" name="n_4mainValue【市民会館】&#10;一人当たり面積">
          <a:extLst>
            <a:ext uri="{FF2B5EF4-FFF2-40B4-BE49-F238E27FC236}">
              <a16:creationId xmlns:a16="http://schemas.microsoft.com/office/drawing/2014/main" id="{7A6733A3-410E-4B8D-A1E0-F00FF555FEEA}"/>
            </a:ext>
          </a:extLst>
        </xdr:cNvPr>
        <xdr:cNvSpPr txBox="1"/>
      </xdr:nvSpPr>
      <xdr:spPr>
        <a:xfrm>
          <a:off x="6408814"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637FA55F-68B1-4EF0-918E-8FCEF0DBF214}"/>
            </a:ext>
          </a:extLst>
        </xdr:cNvPr>
        <xdr:cNvSpPr/>
      </xdr:nvSpPr>
      <xdr:spPr>
        <a:xfrm>
          <a:off x="11831637" y="39719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7B280B29-27AE-431A-B5B4-ED4F348DB8A3}"/>
            </a:ext>
          </a:extLst>
        </xdr:cNvPr>
        <xdr:cNvSpPr/>
      </xdr:nvSpPr>
      <xdr:spPr>
        <a:xfrm>
          <a:off x="119443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E41FD84-9C9F-4642-8699-8F9C04909862}"/>
            </a:ext>
          </a:extLst>
        </xdr:cNvPr>
        <xdr:cNvSpPr/>
      </xdr:nvSpPr>
      <xdr:spPr>
        <a:xfrm>
          <a:off x="119443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1ABC6F58-60D3-4AD9-A536-F3B1304FD0A8}"/>
            </a:ext>
          </a:extLst>
        </xdr:cNvPr>
        <xdr:cNvSpPr/>
      </xdr:nvSpPr>
      <xdr:spPr>
        <a:xfrm>
          <a:off x="1291748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728A87CB-1818-46B6-83CC-24DB6B296BF9}"/>
            </a:ext>
          </a:extLst>
        </xdr:cNvPr>
        <xdr:cNvSpPr/>
      </xdr:nvSpPr>
      <xdr:spPr>
        <a:xfrm>
          <a:off x="1291748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339B3014-3050-4CAE-BFB6-B1E4AA5F04AE}"/>
            </a:ext>
          </a:extLst>
        </xdr:cNvPr>
        <xdr:cNvSpPr/>
      </xdr:nvSpPr>
      <xdr:spPr>
        <a:xfrm>
          <a:off x="1400333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D622C1A7-5B5E-499D-BA9C-39B3E7EE143A}"/>
            </a:ext>
          </a:extLst>
        </xdr:cNvPr>
        <xdr:cNvSpPr/>
      </xdr:nvSpPr>
      <xdr:spPr>
        <a:xfrm>
          <a:off x="1400333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4E5F10DD-8B21-4D33-B808-FF7F25F6C82D}"/>
            </a:ext>
          </a:extLst>
        </xdr:cNvPr>
        <xdr:cNvSpPr/>
      </xdr:nvSpPr>
      <xdr:spPr>
        <a:xfrm>
          <a:off x="11831637" y="50482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C9DE8F8E-B430-4B4F-8884-50132ADBD3B7}"/>
            </a:ext>
          </a:extLst>
        </xdr:cNvPr>
        <xdr:cNvSpPr txBox="1"/>
      </xdr:nvSpPr>
      <xdr:spPr>
        <a:xfrm>
          <a:off x="11793537"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DBCE989C-BA6B-4C94-8C4A-66AAA6AABEA7}"/>
            </a:ext>
          </a:extLst>
        </xdr:cNvPr>
        <xdr:cNvCxnSpPr/>
      </xdr:nvCxnSpPr>
      <xdr:spPr>
        <a:xfrm>
          <a:off x="11831637"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7CB80729-363C-493E-9DC7-D135B2370569}"/>
            </a:ext>
          </a:extLst>
        </xdr:cNvPr>
        <xdr:cNvSpPr txBox="1"/>
      </xdr:nvSpPr>
      <xdr:spPr>
        <a:xfrm>
          <a:off x="11393033"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68B1EEB8-633D-4480-9393-D02FA5EE3863}"/>
            </a:ext>
          </a:extLst>
        </xdr:cNvPr>
        <xdr:cNvCxnSpPr/>
      </xdr:nvCxnSpPr>
      <xdr:spPr>
        <a:xfrm>
          <a:off x="11831637" y="69076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611D494E-4CD6-405A-B9E9-F7A0ADCFC392}"/>
            </a:ext>
          </a:extLst>
        </xdr:cNvPr>
        <xdr:cNvSpPr txBox="1"/>
      </xdr:nvSpPr>
      <xdr:spPr>
        <a:xfrm>
          <a:off x="11393033"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1FC37AC9-0E7E-44F8-9AF4-1BA6A2526F8D}"/>
            </a:ext>
          </a:extLst>
        </xdr:cNvPr>
        <xdr:cNvCxnSpPr/>
      </xdr:nvCxnSpPr>
      <xdr:spPr>
        <a:xfrm>
          <a:off x="11831637" y="660014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9864345A-2072-4C5C-908E-D7028E0E66E3}"/>
            </a:ext>
          </a:extLst>
        </xdr:cNvPr>
        <xdr:cNvSpPr txBox="1"/>
      </xdr:nvSpPr>
      <xdr:spPr>
        <a:xfrm>
          <a:off x="11447628" y="64674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236F50E7-4AA1-4A41-9B64-AEA471B75373}"/>
            </a:ext>
          </a:extLst>
        </xdr:cNvPr>
        <xdr:cNvCxnSpPr/>
      </xdr:nvCxnSpPr>
      <xdr:spPr>
        <a:xfrm>
          <a:off x="11831637" y="628786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B5EDEEEF-0449-4D68-976B-1407BF1ED165}"/>
            </a:ext>
          </a:extLst>
        </xdr:cNvPr>
        <xdr:cNvSpPr txBox="1"/>
      </xdr:nvSpPr>
      <xdr:spPr>
        <a:xfrm>
          <a:off x="11447628"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83B3C894-6C34-4A46-BE96-AAC9B30317E5}"/>
            </a:ext>
          </a:extLst>
        </xdr:cNvPr>
        <xdr:cNvCxnSpPr/>
      </xdr:nvCxnSpPr>
      <xdr:spPr>
        <a:xfrm>
          <a:off x="11831637" y="598033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8C396FC4-C098-4F21-A982-371C59A9073E}"/>
            </a:ext>
          </a:extLst>
        </xdr:cNvPr>
        <xdr:cNvSpPr txBox="1"/>
      </xdr:nvSpPr>
      <xdr:spPr>
        <a:xfrm>
          <a:off x="11447628"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1BF607D5-448E-48DC-B853-0599272BD8D3}"/>
            </a:ext>
          </a:extLst>
        </xdr:cNvPr>
        <xdr:cNvCxnSpPr/>
      </xdr:nvCxnSpPr>
      <xdr:spPr>
        <a:xfrm>
          <a:off x="11831637" y="567758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357DF5DE-8015-45D9-9D09-02CE66A130B5}"/>
            </a:ext>
          </a:extLst>
        </xdr:cNvPr>
        <xdr:cNvSpPr txBox="1"/>
      </xdr:nvSpPr>
      <xdr:spPr>
        <a:xfrm>
          <a:off x="11447628" y="55353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EAE33CCE-8F51-416C-A35A-65FAF161F211}"/>
            </a:ext>
          </a:extLst>
        </xdr:cNvPr>
        <xdr:cNvCxnSpPr/>
      </xdr:nvCxnSpPr>
      <xdr:spPr>
        <a:xfrm>
          <a:off x="11831637" y="536053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340B18FC-BBEF-4F43-AE41-EEF69FAE138E}"/>
            </a:ext>
          </a:extLst>
        </xdr:cNvPr>
        <xdr:cNvSpPr txBox="1"/>
      </xdr:nvSpPr>
      <xdr:spPr>
        <a:xfrm>
          <a:off x="11506986" y="522783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9D9DE69-DF04-4607-B410-2675A2C4DCD7}"/>
            </a:ext>
          </a:extLst>
        </xdr:cNvPr>
        <xdr:cNvCxnSpPr/>
      </xdr:nvCxnSpPr>
      <xdr:spPr>
        <a:xfrm>
          <a:off x="11831637"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746BC8DD-E8CD-437E-BB23-A5A0779EB603}"/>
            </a:ext>
          </a:extLst>
        </xdr:cNvPr>
        <xdr:cNvSpPr/>
      </xdr:nvSpPr>
      <xdr:spPr>
        <a:xfrm>
          <a:off x="11831637" y="50482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422" name="直線コネクタ 421">
          <a:extLst>
            <a:ext uri="{FF2B5EF4-FFF2-40B4-BE49-F238E27FC236}">
              <a16:creationId xmlns:a16="http://schemas.microsoft.com/office/drawing/2014/main" id="{FAA1AFBD-3123-4E50-B273-B36F94AF5290}"/>
            </a:ext>
          </a:extLst>
        </xdr:cNvPr>
        <xdr:cNvCxnSpPr/>
      </xdr:nvCxnSpPr>
      <xdr:spPr>
        <a:xfrm flipV="1">
          <a:off x="15514001" y="5522459"/>
          <a:ext cx="0" cy="1336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4C86D7FB-7FA8-4E6F-A051-DB96138C28D4}"/>
            </a:ext>
          </a:extLst>
        </xdr:cNvPr>
        <xdr:cNvSpPr txBox="1"/>
      </xdr:nvSpPr>
      <xdr:spPr>
        <a:xfrm>
          <a:off x="15552737" y="686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4" name="直線コネクタ 423">
          <a:extLst>
            <a:ext uri="{FF2B5EF4-FFF2-40B4-BE49-F238E27FC236}">
              <a16:creationId xmlns:a16="http://schemas.microsoft.com/office/drawing/2014/main" id="{804B1FB0-803D-485A-8558-D60ED3FD2F85}"/>
            </a:ext>
          </a:extLst>
        </xdr:cNvPr>
        <xdr:cNvCxnSpPr/>
      </xdr:nvCxnSpPr>
      <xdr:spPr>
        <a:xfrm>
          <a:off x="15420975" y="6858816"/>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425" name="【一般廃棄物処理施設】&#10;有形固定資産減価償却率最大値テキスト">
          <a:extLst>
            <a:ext uri="{FF2B5EF4-FFF2-40B4-BE49-F238E27FC236}">
              <a16:creationId xmlns:a16="http://schemas.microsoft.com/office/drawing/2014/main" id="{B36FC153-0ED5-4923-B932-B4523387AF4A}"/>
            </a:ext>
          </a:extLst>
        </xdr:cNvPr>
        <xdr:cNvSpPr txBox="1"/>
      </xdr:nvSpPr>
      <xdr:spPr>
        <a:xfrm>
          <a:off x="15552737" y="531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426" name="直線コネクタ 425">
          <a:extLst>
            <a:ext uri="{FF2B5EF4-FFF2-40B4-BE49-F238E27FC236}">
              <a16:creationId xmlns:a16="http://schemas.microsoft.com/office/drawing/2014/main" id="{EB7B9FB9-F838-4DFF-AACC-60FE8BF9A35F}"/>
            </a:ext>
          </a:extLst>
        </xdr:cNvPr>
        <xdr:cNvCxnSpPr/>
      </xdr:nvCxnSpPr>
      <xdr:spPr>
        <a:xfrm>
          <a:off x="15420975" y="5522459"/>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103794</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9170B0D5-F9E0-4A79-9276-6E2FFB4E2698}"/>
            </a:ext>
          </a:extLst>
        </xdr:cNvPr>
        <xdr:cNvSpPr txBox="1"/>
      </xdr:nvSpPr>
      <xdr:spPr>
        <a:xfrm>
          <a:off x="15552737"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28" name="フローチャート: 判断 427">
          <a:extLst>
            <a:ext uri="{FF2B5EF4-FFF2-40B4-BE49-F238E27FC236}">
              <a16:creationId xmlns:a16="http://schemas.microsoft.com/office/drawing/2014/main" id="{F5011416-7D20-4A6C-A727-990203F3B328}"/>
            </a:ext>
          </a:extLst>
        </xdr:cNvPr>
        <xdr:cNvSpPr/>
      </xdr:nvSpPr>
      <xdr:spPr>
        <a:xfrm>
          <a:off x="15459075" y="6248354"/>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29" name="フローチャート: 判断 428">
          <a:extLst>
            <a:ext uri="{FF2B5EF4-FFF2-40B4-BE49-F238E27FC236}">
              <a16:creationId xmlns:a16="http://schemas.microsoft.com/office/drawing/2014/main" id="{2901681A-8BE0-4A0C-8D09-73762C53AE14}"/>
            </a:ext>
          </a:extLst>
        </xdr:cNvPr>
        <xdr:cNvSpPr/>
      </xdr:nvSpPr>
      <xdr:spPr>
        <a:xfrm>
          <a:off x="14658975" y="6189708"/>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30" name="フローチャート: 判断 429">
          <a:extLst>
            <a:ext uri="{FF2B5EF4-FFF2-40B4-BE49-F238E27FC236}">
              <a16:creationId xmlns:a16="http://schemas.microsoft.com/office/drawing/2014/main" id="{FD67A050-9204-4B9B-B0C0-65087783E856}"/>
            </a:ext>
          </a:extLst>
        </xdr:cNvPr>
        <xdr:cNvSpPr/>
      </xdr:nvSpPr>
      <xdr:spPr>
        <a:xfrm>
          <a:off x="13822362" y="6163310"/>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31" name="フローチャート: 判断 430">
          <a:extLst>
            <a:ext uri="{FF2B5EF4-FFF2-40B4-BE49-F238E27FC236}">
              <a16:creationId xmlns:a16="http://schemas.microsoft.com/office/drawing/2014/main" id="{39C3A790-683F-4798-877C-224CD89AAC9B}"/>
            </a:ext>
          </a:extLst>
        </xdr:cNvPr>
        <xdr:cNvSpPr/>
      </xdr:nvSpPr>
      <xdr:spPr>
        <a:xfrm>
          <a:off x="12980987" y="6164943"/>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32" name="フローチャート: 判断 431">
          <a:extLst>
            <a:ext uri="{FF2B5EF4-FFF2-40B4-BE49-F238E27FC236}">
              <a16:creationId xmlns:a16="http://schemas.microsoft.com/office/drawing/2014/main" id="{C327C9D7-4DC7-4BAF-832C-91A1E43602DE}"/>
            </a:ext>
          </a:extLst>
        </xdr:cNvPr>
        <xdr:cNvSpPr/>
      </xdr:nvSpPr>
      <xdr:spPr>
        <a:xfrm>
          <a:off x="12125325" y="6122489"/>
          <a:ext cx="106362" cy="968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3F1EA96-0C44-4887-A78E-16A6B3675684}"/>
            </a:ext>
          </a:extLst>
        </xdr:cNvPr>
        <xdr:cNvSpPr txBox="1"/>
      </xdr:nvSpPr>
      <xdr:spPr>
        <a:xfrm>
          <a:off x="153336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33AEB72-BCC9-47FD-A931-7B521E92273C}"/>
            </a:ext>
          </a:extLst>
        </xdr:cNvPr>
        <xdr:cNvSpPr txBox="1"/>
      </xdr:nvSpPr>
      <xdr:spPr>
        <a:xfrm>
          <a:off x="145335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82EBFEC-C0DD-4759-AF17-94ED0F71EF3C}"/>
            </a:ext>
          </a:extLst>
        </xdr:cNvPr>
        <xdr:cNvSpPr txBox="1"/>
      </xdr:nvSpPr>
      <xdr:spPr>
        <a:xfrm>
          <a:off x="1368742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C13E76C-C23F-4603-8BAC-D68635F7E842}"/>
            </a:ext>
          </a:extLst>
        </xdr:cNvPr>
        <xdr:cNvSpPr txBox="1"/>
      </xdr:nvSpPr>
      <xdr:spPr>
        <a:xfrm>
          <a:off x="128508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99FD0673-43CE-460F-B219-C549BE2AE44E}"/>
            </a:ext>
          </a:extLst>
        </xdr:cNvPr>
        <xdr:cNvSpPr txBox="1"/>
      </xdr:nvSpPr>
      <xdr:spPr>
        <a:xfrm>
          <a:off x="119999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38" name="楕円 437">
          <a:extLst>
            <a:ext uri="{FF2B5EF4-FFF2-40B4-BE49-F238E27FC236}">
              <a16:creationId xmlns:a16="http://schemas.microsoft.com/office/drawing/2014/main" id="{ED31339A-7D92-4858-9B3A-C4FD41BABB9C}"/>
            </a:ext>
          </a:extLst>
        </xdr:cNvPr>
        <xdr:cNvSpPr/>
      </xdr:nvSpPr>
      <xdr:spPr>
        <a:xfrm>
          <a:off x="15459075" y="6284413"/>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100165</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63F4CE88-9117-40C1-8578-AE44163D1F49}"/>
            </a:ext>
          </a:extLst>
        </xdr:cNvPr>
        <xdr:cNvSpPr txBox="1"/>
      </xdr:nvSpPr>
      <xdr:spPr>
        <a:xfrm>
          <a:off x="15552737" y="626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76019</xdr:rowOff>
    </xdr:from>
    <xdr:to>
      <xdr:col>81</xdr:col>
      <xdr:colOff>101600</xdr:colOff>
      <xdr:row>39</xdr:row>
      <xdr:rowOff>6169</xdr:rowOff>
    </xdr:to>
    <xdr:sp macro="" textlink="">
      <xdr:nvSpPr>
        <xdr:cNvPr id="440" name="楕円 439">
          <a:extLst>
            <a:ext uri="{FF2B5EF4-FFF2-40B4-BE49-F238E27FC236}">
              <a16:creationId xmlns:a16="http://schemas.microsoft.com/office/drawing/2014/main" id="{20752387-815A-456C-90CC-C432CA96BE46}"/>
            </a:ext>
          </a:extLst>
        </xdr:cNvPr>
        <xdr:cNvSpPr/>
      </xdr:nvSpPr>
      <xdr:spPr>
        <a:xfrm>
          <a:off x="14658975" y="6238694"/>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126819</xdr:rowOff>
    </xdr:from>
    <xdr:to>
      <xdr:col>85</xdr:col>
      <xdr:colOff>127000</xdr:colOff>
      <xdr:row>39</xdr:row>
      <xdr:rowOff>1088</xdr:rowOff>
    </xdr:to>
    <xdr:cxnSp macro="">
      <xdr:nvCxnSpPr>
        <xdr:cNvPr id="441" name="直線コネクタ 440">
          <a:extLst>
            <a:ext uri="{FF2B5EF4-FFF2-40B4-BE49-F238E27FC236}">
              <a16:creationId xmlns:a16="http://schemas.microsoft.com/office/drawing/2014/main" id="{FB0D8418-27D3-405B-BC97-2D68426F2C95}"/>
            </a:ext>
          </a:extLst>
        </xdr:cNvPr>
        <xdr:cNvCxnSpPr/>
      </xdr:nvCxnSpPr>
      <xdr:spPr>
        <a:xfrm>
          <a:off x="14714537" y="6294256"/>
          <a:ext cx="8001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27033</xdr:rowOff>
    </xdr:from>
    <xdr:to>
      <xdr:col>76</xdr:col>
      <xdr:colOff>165100</xdr:colOff>
      <xdr:row>38</xdr:row>
      <xdr:rowOff>128633</xdr:rowOff>
    </xdr:to>
    <xdr:sp macro="" textlink="">
      <xdr:nvSpPr>
        <xdr:cNvPr id="442" name="楕円 441">
          <a:extLst>
            <a:ext uri="{FF2B5EF4-FFF2-40B4-BE49-F238E27FC236}">
              <a16:creationId xmlns:a16="http://schemas.microsoft.com/office/drawing/2014/main" id="{27D4952E-4491-4DBF-BADF-082F6722B4C3}"/>
            </a:ext>
          </a:extLst>
        </xdr:cNvPr>
        <xdr:cNvSpPr/>
      </xdr:nvSpPr>
      <xdr:spPr>
        <a:xfrm>
          <a:off x="13822362" y="6189708"/>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77833</xdr:rowOff>
    </xdr:from>
    <xdr:to>
      <xdr:col>81</xdr:col>
      <xdr:colOff>50800</xdr:colOff>
      <xdr:row>38</xdr:row>
      <xdr:rowOff>126819</xdr:rowOff>
    </xdr:to>
    <xdr:cxnSp macro="">
      <xdr:nvCxnSpPr>
        <xdr:cNvPr id="443" name="直線コネクタ 442">
          <a:extLst>
            <a:ext uri="{FF2B5EF4-FFF2-40B4-BE49-F238E27FC236}">
              <a16:creationId xmlns:a16="http://schemas.microsoft.com/office/drawing/2014/main" id="{0DE58B78-FBBA-4FF6-93ED-D29CAFABE35E}"/>
            </a:ext>
          </a:extLst>
        </xdr:cNvPr>
        <xdr:cNvCxnSpPr/>
      </xdr:nvCxnSpPr>
      <xdr:spPr>
        <a:xfrm>
          <a:off x="13868400" y="6240508"/>
          <a:ext cx="846137" cy="5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149497</xdr:rowOff>
    </xdr:from>
    <xdr:to>
      <xdr:col>72</xdr:col>
      <xdr:colOff>38100</xdr:colOff>
      <xdr:row>38</xdr:row>
      <xdr:rowOff>79647</xdr:rowOff>
    </xdr:to>
    <xdr:sp macro="" textlink="">
      <xdr:nvSpPr>
        <xdr:cNvPr id="444" name="楕円 443">
          <a:extLst>
            <a:ext uri="{FF2B5EF4-FFF2-40B4-BE49-F238E27FC236}">
              <a16:creationId xmlns:a16="http://schemas.microsoft.com/office/drawing/2014/main" id="{2532EFD6-1BBF-4ED9-B749-7E2DEAE07912}"/>
            </a:ext>
          </a:extLst>
        </xdr:cNvPr>
        <xdr:cNvSpPr/>
      </xdr:nvSpPr>
      <xdr:spPr>
        <a:xfrm>
          <a:off x="12980987" y="6155009"/>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28847</xdr:rowOff>
    </xdr:from>
    <xdr:to>
      <xdr:col>76</xdr:col>
      <xdr:colOff>114300</xdr:colOff>
      <xdr:row>38</xdr:row>
      <xdr:rowOff>77833</xdr:rowOff>
    </xdr:to>
    <xdr:cxnSp macro="">
      <xdr:nvCxnSpPr>
        <xdr:cNvPr id="445" name="直線コネクタ 444">
          <a:extLst>
            <a:ext uri="{FF2B5EF4-FFF2-40B4-BE49-F238E27FC236}">
              <a16:creationId xmlns:a16="http://schemas.microsoft.com/office/drawing/2014/main" id="{818A8F2F-7CFB-4FFF-A73F-AF390EC6EF7B}"/>
            </a:ext>
          </a:extLst>
        </xdr:cNvPr>
        <xdr:cNvCxnSpPr/>
      </xdr:nvCxnSpPr>
      <xdr:spPr>
        <a:xfrm>
          <a:off x="13031787" y="6191522"/>
          <a:ext cx="836613"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95613</xdr:rowOff>
    </xdr:from>
    <xdr:to>
      <xdr:col>67</xdr:col>
      <xdr:colOff>101600</xdr:colOff>
      <xdr:row>38</xdr:row>
      <xdr:rowOff>25763</xdr:rowOff>
    </xdr:to>
    <xdr:sp macro="" textlink="">
      <xdr:nvSpPr>
        <xdr:cNvPr id="446" name="楕円 445">
          <a:extLst>
            <a:ext uri="{FF2B5EF4-FFF2-40B4-BE49-F238E27FC236}">
              <a16:creationId xmlns:a16="http://schemas.microsoft.com/office/drawing/2014/main" id="{300F6893-B7B3-41F8-9F90-0FB8190CFAB9}"/>
            </a:ext>
          </a:extLst>
        </xdr:cNvPr>
        <xdr:cNvSpPr/>
      </xdr:nvSpPr>
      <xdr:spPr>
        <a:xfrm>
          <a:off x="12125325" y="6096363"/>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146413</xdr:rowOff>
    </xdr:from>
    <xdr:to>
      <xdr:col>71</xdr:col>
      <xdr:colOff>177800</xdr:colOff>
      <xdr:row>38</xdr:row>
      <xdr:rowOff>28847</xdr:rowOff>
    </xdr:to>
    <xdr:cxnSp macro="">
      <xdr:nvCxnSpPr>
        <xdr:cNvPr id="447" name="直線コネクタ 446">
          <a:extLst>
            <a:ext uri="{FF2B5EF4-FFF2-40B4-BE49-F238E27FC236}">
              <a16:creationId xmlns:a16="http://schemas.microsoft.com/office/drawing/2014/main" id="{92EAB704-B4EB-4E41-92DC-01250E48432C}"/>
            </a:ext>
          </a:extLst>
        </xdr:cNvPr>
        <xdr:cNvCxnSpPr/>
      </xdr:nvCxnSpPr>
      <xdr:spPr>
        <a:xfrm>
          <a:off x="12180887" y="6151925"/>
          <a:ext cx="8509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03ECF069-79C7-4C18-B85A-109D995C32A7}"/>
            </a:ext>
          </a:extLst>
        </xdr:cNvPr>
        <xdr:cNvSpPr txBox="1"/>
      </xdr:nvSpPr>
      <xdr:spPr>
        <a:xfrm>
          <a:off x="14508806" y="598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05FD8C61-595A-4EEA-B802-E89A90FEC0EC}"/>
            </a:ext>
          </a:extLst>
        </xdr:cNvPr>
        <xdr:cNvSpPr txBox="1"/>
      </xdr:nvSpPr>
      <xdr:spPr>
        <a:xfrm>
          <a:off x="13680131" y="5952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51499B04-B1DB-45CA-83A8-63AF9D13EC08}"/>
            </a:ext>
          </a:extLst>
        </xdr:cNvPr>
        <xdr:cNvSpPr txBox="1"/>
      </xdr:nvSpPr>
      <xdr:spPr>
        <a:xfrm>
          <a:off x="12838756" y="624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66774B1B-9A9C-4530-902F-239B2789B631}"/>
            </a:ext>
          </a:extLst>
        </xdr:cNvPr>
        <xdr:cNvSpPr txBox="1"/>
      </xdr:nvSpPr>
      <xdr:spPr>
        <a:xfrm>
          <a:off x="11983094" y="621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168746</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1B73CEE2-D3F7-46A7-8693-C851DF6B7D06}"/>
            </a:ext>
          </a:extLst>
        </xdr:cNvPr>
        <xdr:cNvSpPr txBox="1"/>
      </xdr:nvSpPr>
      <xdr:spPr>
        <a:xfrm>
          <a:off x="14508806" y="6326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89E0C68D-92D9-465F-9593-55722DDE68D6}"/>
            </a:ext>
          </a:extLst>
        </xdr:cNvPr>
        <xdr:cNvSpPr txBox="1"/>
      </xdr:nvSpPr>
      <xdr:spPr>
        <a:xfrm>
          <a:off x="13680131" y="628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96174</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D73D1AE6-0E58-4C37-9286-25EE4C8768B4}"/>
            </a:ext>
          </a:extLst>
        </xdr:cNvPr>
        <xdr:cNvSpPr txBox="1"/>
      </xdr:nvSpPr>
      <xdr:spPr>
        <a:xfrm>
          <a:off x="12838756" y="593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42290</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29687A6A-EF16-49BF-BA4C-3A88A55CCF7F}"/>
            </a:ext>
          </a:extLst>
        </xdr:cNvPr>
        <xdr:cNvSpPr txBox="1"/>
      </xdr:nvSpPr>
      <xdr:spPr>
        <a:xfrm>
          <a:off x="11983094" y="588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3B04342B-A0A8-4509-AC4A-1A232B19B18E}"/>
            </a:ext>
          </a:extLst>
        </xdr:cNvPr>
        <xdr:cNvSpPr/>
      </xdr:nvSpPr>
      <xdr:spPr>
        <a:xfrm>
          <a:off x="17373600" y="39719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8B5A3312-64D3-405A-AAAA-D8CDEDA58C68}"/>
            </a:ext>
          </a:extLst>
        </xdr:cNvPr>
        <xdr:cNvSpPr/>
      </xdr:nvSpPr>
      <xdr:spPr>
        <a:xfrm>
          <a:off x="175053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E264F1F1-E961-427A-AACA-B8B0B7EA8B1A}"/>
            </a:ext>
          </a:extLst>
        </xdr:cNvPr>
        <xdr:cNvSpPr/>
      </xdr:nvSpPr>
      <xdr:spPr>
        <a:xfrm>
          <a:off x="175053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FF8BF0D1-D603-41C9-BB24-18B299A3BB5C}"/>
            </a:ext>
          </a:extLst>
        </xdr:cNvPr>
        <xdr:cNvSpPr/>
      </xdr:nvSpPr>
      <xdr:spPr>
        <a:xfrm>
          <a:off x="184594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FF2D585F-6CD5-472E-9CB5-0F08548BF9BE}"/>
            </a:ext>
          </a:extLst>
        </xdr:cNvPr>
        <xdr:cNvSpPr/>
      </xdr:nvSpPr>
      <xdr:spPr>
        <a:xfrm>
          <a:off x="184594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2F2BB27A-8042-4EB7-9C57-35D6604D60BD}"/>
            </a:ext>
          </a:extLst>
        </xdr:cNvPr>
        <xdr:cNvSpPr/>
      </xdr:nvSpPr>
      <xdr:spPr>
        <a:xfrm>
          <a:off x="1954530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72015351-79D4-43DC-A6B1-A960F0BD17B3}"/>
            </a:ext>
          </a:extLst>
        </xdr:cNvPr>
        <xdr:cNvSpPr/>
      </xdr:nvSpPr>
      <xdr:spPr>
        <a:xfrm>
          <a:off x="1954530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E2E789EC-7890-4B61-88F5-B80DE39C520D}"/>
            </a:ext>
          </a:extLst>
        </xdr:cNvPr>
        <xdr:cNvSpPr/>
      </xdr:nvSpPr>
      <xdr:spPr>
        <a:xfrm>
          <a:off x="17373600" y="50482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92D210B2-B01F-439A-94FF-6E4E67596408}"/>
            </a:ext>
          </a:extLst>
        </xdr:cNvPr>
        <xdr:cNvSpPr txBox="1"/>
      </xdr:nvSpPr>
      <xdr:spPr>
        <a:xfrm>
          <a:off x="1734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6AE3662C-E7D2-4523-8836-9A06381F0256}"/>
            </a:ext>
          </a:extLst>
        </xdr:cNvPr>
        <xdr:cNvCxnSpPr/>
      </xdr:nvCxnSpPr>
      <xdr:spPr>
        <a:xfrm>
          <a:off x="17373600"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BF7C0596-AD40-4052-B5B0-137A9703375B}"/>
            </a:ext>
          </a:extLst>
        </xdr:cNvPr>
        <xdr:cNvCxnSpPr/>
      </xdr:nvCxnSpPr>
      <xdr:spPr>
        <a:xfrm>
          <a:off x="17373600" y="6781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9A0B4A92-EB4F-481A-9EEA-A683B3739F31}"/>
            </a:ext>
          </a:extLst>
        </xdr:cNvPr>
        <xdr:cNvSpPr txBox="1"/>
      </xdr:nvSpPr>
      <xdr:spPr>
        <a:xfrm>
          <a:off x="17143864" y="66491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25055DBB-1325-4679-9401-9895AED1C57C}"/>
            </a:ext>
          </a:extLst>
        </xdr:cNvPr>
        <xdr:cNvCxnSpPr/>
      </xdr:nvCxnSpPr>
      <xdr:spPr>
        <a:xfrm>
          <a:off x="17373600" y="63436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B384C308-BDF6-4E96-A84D-87FEFF896FF2}"/>
            </a:ext>
          </a:extLst>
        </xdr:cNvPr>
        <xdr:cNvSpPr txBox="1"/>
      </xdr:nvSpPr>
      <xdr:spPr>
        <a:xfrm>
          <a:off x="16821043" y="6210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3EF1BDBE-F5BF-40B4-BAE0-FD6223AF4AC0}"/>
            </a:ext>
          </a:extLst>
        </xdr:cNvPr>
        <xdr:cNvCxnSpPr/>
      </xdr:nvCxnSpPr>
      <xdr:spPr>
        <a:xfrm>
          <a:off x="17373600" y="59150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2E3DFE00-468F-459B-985B-4E362F5AF293}"/>
            </a:ext>
          </a:extLst>
        </xdr:cNvPr>
        <xdr:cNvSpPr txBox="1"/>
      </xdr:nvSpPr>
      <xdr:spPr>
        <a:xfrm>
          <a:off x="16821043" y="5782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A4CFA5ED-49C7-4022-A859-D18322857D1F}"/>
            </a:ext>
          </a:extLst>
        </xdr:cNvPr>
        <xdr:cNvCxnSpPr/>
      </xdr:nvCxnSpPr>
      <xdr:spPr>
        <a:xfrm>
          <a:off x="17373600" y="5486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98EE6051-4114-472F-9A8D-07ACC71DFE2D}"/>
            </a:ext>
          </a:extLst>
        </xdr:cNvPr>
        <xdr:cNvSpPr txBox="1"/>
      </xdr:nvSpPr>
      <xdr:spPr>
        <a:xfrm>
          <a:off x="16821043" y="5353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47138E-802F-4416-B9B4-4C168B7CE6E3}"/>
            </a:ext>
          </a:extLst>
        </xdr:cNvPr>
        <xdr:cNvCxnSpPr/>
      </xdr:nvCxnSpPr>
      <xdr:spPr>
        <a:xfrm>
          <a:off x="17373600"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B93BF43C-EB62-4FC1-ACA2-AE9556F06615}"/>
            </a:ext>
          </a:extLst>
        </xdr:cNvPr>
        <xdr:cNvSpPr txBox="1"/>
      </xdr:nvSpPr>
      <xdr:spPr>
        <a:xfrm>
          <a:off x="16821043" y="4915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91117619-FBCD-4D67-9F7A-AED701CF496E}"/>
            </a:ext>
          </a:extLst>
        </xdr:cNvPr>
        <xdr:cNvSpPr/>
      </xdr:nvSpPr>
      <xdr:spPr>
        <a:xfrm>
          <a:off x="17373600" y="50482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77" name="直線コネクタ 476">
          <a:extLst>
            <a:ext uri="{FF2B5EF4-FFF2-40B4-BE49-F238E27FC236}">
              <a16:creationId xmlns:a16="http://schemas.microsoft.com/office/drawing/2014/main" id="{A6C27C48-6037-4F95-B843-32492814BD35}"/>
            </a:ext>
          </a:extLst>
        </xdr:cNvPr>
        <xdr:cNvCxnSpPr/>
      </xdr:nvCxnSpPr>
      <xdr:spPr>
        <a:xfrm flipV="1">
          <a:off x="21060726" y="5693578"/>
          <a:ext cx="0" cy="10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5DAE542D-3AA1-4246-8FA4-739F344A0CC6}"/>
            </a:ext>
          </a:extLst>
        </xdr:cNvPr>
        <xdr:cNvSpPr txBox="1"/>
      </xdr:nvSpPr>
      <xdr:spPr>
        <a:xfrm>
          <a:off x="21099462" y="677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79" name="直線コネクタ 478">
          <a:extLst>
            <a:ext uri="{FF2B5EF4-FFF2-40B4-BE49-F238E27FC236}">
              <a16:creationId xmlns:a16="http://schemas.microsoft.com/office/drawing/2014/main" id="{C371819E-0D54-4A06-A0E0-A9D97D42F45D}"/>
            </a:ext>
          </a:extLst>
        </xdr:cNvPr>
        <xdr:cNvCxnSpPr/>
      </xdr:nvCxnSpPr>
      <xdr:spPr>
        <a:xfrm>
          <a:off x="20981987" y="678035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F8272088-8C2A-4BE8-80B6-3155A03DBFBA}"/>
            </a:ext>
          </a:extLst>
        </xdr:cNvPr>
        <xdr:cNvSpPr txBox="1"/>
      </xdr:nvSpPr>
      <xdr:spPr>
        <a:xfrm>
          <a:off x="21099462" y="548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81" name="直線コネクタ 480">
          <a:extLst>
            <a:ext uri="{FF2B5EF4-FFF2-40B4-BE49-F238E27FC236}">
              <a16:creationId xmlns:a16="http://schemas.microsoft.com/office/drawing/2014/main" id="{6BA6B37A-63B1-4C06-8673-7B1A851A5AA4}"/>
            </a:ext>
          </a:extLst>
        </xdr:cNvPr>
        <xdr:cNvCxnSpPr/>
      </xdr:nvCxnSpPr>
      <xdr:spPr>
        <a:xfrm>
          <a:off x="20981987" y="569357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14316</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C2365E65-F0A9-4414-8F17-98F4B4C54AA0}"/>
            </a:ext>
          </a:extLst>
        </xdr:cNvPr>
        <xdr:cNvSpPr txBox="1"/>
      </xdr:nvSpPr>
      <xdr:spPr>
        <a:xfrm>
          <a:off x="21099462" y="6343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83" name="フローチャート: 判断 482">
          <a:extLst>
            <a:ext uri="{FF2B5EF4-FFF2-40B4-BE49-F238E27FC236}">
              <a16:creationId xmlns:a16="http://schemas.microsoft.com/office/drawing/2014/main" id="{ABD17914-F2D0-4DF5-88EC-2E67E4BD1A0E}"/>
            </a:ext>
          </a:extLst>
        </xdr:cNvPr>
        <xdr:cNvSpPr/>
      </xdr:nvSpPr>
      <xdr:spPr>
        <a:xfrm>
          <a:off x="21010562" y="6360489"/>
          <a:ext cx="96838"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484" name="フローチャート: 判断 483">
          <a:extLst>
            <a:ext uri="{FF2B5EF4-FFF2-40B4-BE49-F238E27FC236}">
              <a16:creationId xmlns:a16="http://schemas.microsoft.com/office/drawing/2014/main" id="{FB42782A-0B12-492D-85AF-75DBA3913E53}"/>
            </a:ext>
          </a:extLst>
        </xdr:cNvPr>
        <xdr:cNvSpPr/>
      </xdr:nvSpPr>
      <xdr:spPr>
        <a:xfrm>
          <a:off x="20219987" y="6369849"/>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485" name="フローチャート: 判断 484">
          <a:extLst>
            <a:ext uri="{FF2B5EF4-FFF2-40B4-BE49-F238E27FC236}">
              <a16:creationId xmlns:a16="http://schemas.microsoft.com/office/drawing/2014/main" id="{DF35C04D-A9E4-40F7-8C89-E0C816C64C36}"/>
            </a:ext>
          </a:extLst>
        </xdr:cNvPr>
        <xdr:cNvSpPr/>
      </xdr:nvSpPr>
      <xdr:spPr>
        <a:xfrm>
          <a:off x="19364325" y="6373059"/>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486" name="フローチャート: 判断 485">
          <a:extLst>
            <a:ext uri="{FF2B5EF4-FFF2-40B4-BE49-F238E27FC236}">
              <a16:creationId xmlns:a16="http://schemas.microsoft.com/office/drawing/2014/main" id="{EE42C89A-05C0-49DE-9643-11B0C10F3D4B}"/>
            </a:ext>
          </a:extLst>
        </xdr:cNvPr>
        <xdr:cNvSpPr/>
      </xdr:nvSpPr>
      <xdr:spPr>
        <a:xfrm>
          <a:off x="18527712" y="64213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487" name="フローチャート: 判断 486">
          <a:extLst>
            <a:ext uri="{FF2B5EF4-FFF2-40B4-BE49-F238E27FC236}">
              <a16:creationId xmlns:a16="http://schemas.microsoft.com/office/drawing/2014/main" id="{EFBBD4F5-B42D-4BDF-BD74-EC7F0990AAC5}"/>
            </a:ext>
          </a:extLst>
        </xdr:cNvPr>
        <xdr:cNvSpPr/>
      </xdr:nvSpPr>
      <xdr:spPr>
        <a:xfrm>
          <a:off x="17686337" y="6389111"/>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1990E93-3A7E-49AF-B4B1-D5DF3CBC8451}"/>
            </a:ext>
          </a:extLst>
        </xdr:cNvPr>
        <xdr:cNvSpPr txBox="1"/>
      </xdr:nvSpPr>
      <xdr:spPr>
        <a:xfrm>
          <a:off x="20880387"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B81482C-B230-47B6-8D5B-31ABA0BA2B22}"/>
            </a:ext>
          </a:extLst>
        </xdr:cNvPr>
        <xdr:cNvSpPr txBox="1"/>
      </xdr:nvSpPr>
      <xdr:spPr>
        <a:xfrm>
          <a:off x="200898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1439D6A-7C49-4CCB-88B6-A4FA5E20DE1C}"/>
            </a:ext>
          </a:extLst>
        </xdr:cNvPr>
        <xdr:cNvSpPr txBox="1"/>
      </xdr:nvSpPr>
      <xdr:spPr>
        <a:xfrm>
          <a:off x="192389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197CFD2-1640-480C-8D73-AAE65DB7A8AE}"/>
            </a:ext>
          </a:extLst>
        </xdr:cNvPr>
        <xdr:cNvSpPr txBox="1"/>
      </xdr:nvSpPr>
      <xdr:spPr>
        <a:xfrm>
          <a:off x="183927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B8F40E8-2E0C-4251-B1FC-EE9562E4B8EC}"/>
            </a:ext>
          </a:extLst>
        </xdr:cNvPr>
        <xdr:cNvSpPr txBox="1"/>
      </xdr:nvSpPr>
      <xdr:spPr>
        <a:xfrm>
          <a:off x="175561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65442</xdr:rowOff>
    </xdr:from>
    <xdr:to>
      <xdr:col>116</xdr:col>
      <xdr:colOff>114300</xdr:colOff>
      <xdr:row>38</xdr:row>
      <xdr:rowOff>167042</xdr:rowOff>
    </xdr:to>
    <xdr:sp macro="" textlink="">
      <xdr:nvSpPr>
        <xdr:cNvPr id="493" name="楕円 492">
          <a:extLst>
            <a:ext uri="{FF2B5EF4-FFF2-40B4-BE49-F238E27FC236}">
              <a16:creationId xmlns:a16="http://schemas.microsoft.com/office/drawing/2014/main" id="{237F645D-3826-440C-B7F1-E42DA5EACCD2}"/>
            </a:ext>
          </a:extLst>
        </xdr:cNvPr>
        <xdr:cNvSpPr/>
      </xdr:nvSpPr>
      <xdr:spPr>
        <a:xfrm>
          <a:off x="21010562" y="6228117"/>
          <a:ext cx="96838"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88319</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D085797C-4243-427F-AC20-B200421179EE}"/>
            </a:ext>
          </a:extLst>
        </xdr:cNvPr>
        <xdr:cNvSpPr txBox="1"/>
      </xdr:nvSpPr>
      <xdr:spPr>
        <a:xfrm>
          <a:off x="21099462" y="609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69723</xdr:rowOff>
    </xdr:from>
    <xdr:to>
      <xdr:col>112</xdr:col>
      <xdr:colOff>38100</xdr:colOff>
      <xdr:row>38</xdr:row>
      <xdr:rowOff>171323</xdr:rowOff>
    </xdr:to>
    <xdr:sp macro="" textlink="">
      <xdr:nvSpPr>
        <xdr:cNvPr id="495" name="楕円 494">
          <a:extLst>
            <a:ext uri="{FF2B5EF4-FFF2-40B4-BE49-F238E27FC236}">
              <a16:creationId xmlns:a16="http://schemas.microsoft.com/office/drawing/2014/main" id="{676BC7AF-6DFB-47B3-B439-8D2B74228177}"/>
            </a:ext>
          </a:extLst>
        </xdr:cNvPr>
        <xdr:cNvSpPr/>
      </xdr:nvSpPr>
      <xdr:spPr>
        <a:xfrm>
          <a:off x="20219987" y="6237160"/>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116242</xdr:rowOff>
    </xdr:from>
    <xdr:to>
      <xdr:col>116</xdr:col>
      <xdr:colOff>63500</xdr:colOff>
      <xdr:row>38</xdr:row>
      <xdr:rowOff>120523</xdr:rowOff>
    </xdr:to>
    <xdr:cxnSp macro="">
      <xdr:nvCxnSpPr>
        <xdr:cNvPr id="496" name="直線コネクタ 495">
          <a:extLst>
            <a:ext uri="{FF2B5EF4-FFF2-40B4-BE49-F238E27FC236}">
              <a16:creationId xmlns:a16="http://schemas.microsoft.com/office/drawing/2014/main" id="{69C5BD60-5B0E-46E1-A44C-F39C1F56AE24}"/>
            </a:ext>
          </a:extLst>
        </xdr:cNvPr>
        <xdr:cNvCxnSpPr/>
      </xdr:nvCxnSpPr>
      <xdr:spPr>
        <a:xfrm flipV="1">
          <a:off x="20270787" y="6278917"/>
          <a:ext cx="790575"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73099</xdr:rowOff>
    </xdr:from>
    <xdr:to>
      <xdr:col>107</xdr:col>
      <xdr:colOff>101600</xdr:colOff>
      <xdr:row>39</xdr:row>
      <xdr:rowOff>3249</xdr:rowOff>
    </xdr:to>
    <xdr:sp macro="" textlink="">
      <xdr:nvSpPr>
        <xdr:cNvPr id="497" name="楕円 496">
          <a:extLst>
            <a:ext uri="{FF2B5EF4-FFF2-40B4-BE49-F238E27FC236}">
              <a16:creationId xmlns:a16="http://schemas.microsoft.com/office/drawing/2014/main" id="{5961E6D1-5989-407D-91C6-A9C7ADCE2CAF}"/>
            </a:ext>
          </a:extLst>
        </xdr:cNvPr>
        <xdr:cNvSpPr/>
      </xdr:nvSpPr>
      <xdr:spPr>
        <a:xfrm>
          <a:off x="19364325" y="6240536"/>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120523</xdr:rowOff>
    </xdr:from>
    <xdr:to>
      <xdr:col>111</xdr:col>
      <xdr:colOff>177800</xdr:colOff>
      <xdr:row>38</xdr:row>
      <xdr:rowOff>123899</xdr:rowOff>
    </xdr:to>
    <xdr:cxnSp macro="">
      <xdr:nvCxnSpPr>
        <xdr:cNvPr id="498" name="直線コネクタ 497">
          <a:extLst>
            <a:ext uri="{FF2B5EF4-FFF2-40B4-BE49-F238E27FC236}">
              <a16:creationId xmlns:a16="http://schemas.microsoft.com/office/drawing/2014/main" id="{7C4B7B7C-D66C-4EBF-BA3E-D657720AF2E5}"/>
            </a:ext>
          </a:extLst>
        </xdr:cNvPr>
        <xdr:cNvCxnSpPr/>
      </xdr:nvCxnSpPr>
      <xdr:spPr>
        <a:xfrm flipV="1">
          <a:off x="19419887" y="628796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77946</xdr:rowOff>
    </xdr:from>
    <xdr:to>
      <xdr:col>102</xdr:col>
      <xdr:colOff>165100</xdr:colOff>
      <xdr:row>39</xdr:row>
      <xdr:rowOff>8096</xdr:rowOff>
    </xdr:to>
    <xdr:sp macro="" textlink="">
      <xdr:nvSpPr>
        <xdr:cNvPr id="499" name="楕円 498">
          <a:extLst>
            <a:ext uri="{FF2B5EF4-FFF2-40B4-BE49-F238E27FC236}">
              <a16:creationId xmlns:a16="http://schemas.microsoft.com/office/drawing/2014/main" id="{F16EDAF0-81DD-44E6-A09A-82F6E102D1C5}"/>
            </a:ext>
          </a:extLst>
        </xdr:cNvPr>
        <xdr:cNvSpPr/>
      </xdr:nvSpPr>
      <xdr:spPr>
        <a:xfrm>
          <a:off x="18527712" y="624062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123899</xdr:rowOff>
    </xdr:from>
    <xdr:to>
      <xdr:col>107</xdr:col>
      <xdr:colOff>50800</xdr:colOff>
      <xdr:row>38</xdr:row>
      <xdr:rowOff>128746</xdr:rowOff>
    </xdr:to>
    <xdr:cxnSp macro="">
      <xdr:nvCxnSpPr>
        <xdr:cNvPr id="500" name="直線コネクタ 499">
          <a:extLst>
            <a:ext uri="{FF2B5EF4-FFF2-40B4-BE49-F238E27FC236}">
              <a16:creationId xmlns:a16="http://schemas.microsoft.com/office/drawing/2014/main" id="{5E3EDB4F-3E34-413C-9B39-CC3F3641D4A0}"/>
            </a:ext>
          </a:extLst>
        </xdr:cNvPr>
        <xdr:cNvCxnSpPr/>
      </xdr:nvCxnSpPr>
      <xdr:spPr>
        <a:xfrm flipV="1">
          <a:off x="18573750" y="6286574"/>
          <a:ext cx="846137" cy="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90695</xdr:rowOff>
    </xdr:from>
    <xdr:to>
      <xdr:col>98</xdr:col>
      <xdr:colOff>38100</xdr:colOff>
      <xdr:row>39</xdr:row>
      <xdr:rowOff>20845</xdr:rowOff>
    </xdr:to>
    <xdr:sp macro="" textlink="">
      <xdr:nvSpPr>
        <xdr:cNvPr id="501" name="楕円 500">
          <a:extLst>
            <a:ext uri="{FF2B5EF4-FFF2-40B4-BE49-F238E27FC236}">
              <a16:creationId xmlns:a16="http://schemas.microsoft.com/office/drawing/2014/main" id="{80EA07F1-A313-422B-8809-CBCA542689D4}"/>
            </a:ext>
          </a:extLst>
        </xdr:cNvPr>
        <xdr:cNvSpPr/>
      </xdr:nvSpPr>
      <xdr:spPr>
        <a:xfrm>
          <a:off x="17686337" y="6258132"/>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128746</xdr:rowOff>
    </xdr:from>
    <xdr:to>
      <xdr:col>102</xdr:col>
      <xdr:colOff>114300</xdr:colOff>
      <xdr:row>38</xdr:row>
      <xdr:rowOff>141495</xdr:rowOff>
    </xdr:to>
    <xdr:cxnSp macro="">
      <xdr:nvCxnSpPr>
        <xdr:cNvPr id="502" name="直線コネクタ 501">
          <a:extLst>
            <a:ext uri="{FF2B5EF4-FFF2-40B4-BE49-F238E27FC236}">
              <a16:creationId xmlns:a16="http://schemas.microsoft.com/office/drawing/2014/main" id="{487F3A2B-DAA1-49A8-BB8B-66B2E66E3DC2}"/>
            </a:ext>
          </a:extLst>
        </xdr:cNvPr>
        <xdr:cNvCxnSpPr/>
      </xdr:nvCxnSpPr>
      <xdr:spPr>
        <a:xfrm flipV="1">
          <a:off x="17737137" y="6296183"/>
          <a:ext cx="836613"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137976</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43B2D07E-DFDD-4BBC-9493-1EA93BDC4D2C}"/>
            </a:ext>
          </a:extLst>
        </xdr:cNvPr>
        <xdr:cNvSpPr txBox="1"/>
      </xdr:nvSpPr>
      <xdr:spPr>
        <a:xfrm>
          <a:off x="19963345" y="646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136424</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BA7C8921-5F25-4200-8953-24E49103D019}"/>
            </a:ext>
          </a:extLst>
        </xdr:cNvPr>
        <xdr:cNvSpPr txBox="1"/>
      </xdr:nvSpPr>
      <xdr:spPr>
        <a:xfrm>
          <a:off x="19134670" y="646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13240</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7D73BBF8-1360-43D7-82ED-65DB91CCC7A3}"/>
            </a:ext>
          </a:extLst>
        </xdr:cNvPr>
        <xdr:cNvSpPr txBox="1"/>
      </xdr:nvSpPr>
      <xdr:spPr>
        <a:xfrm>
          <a:off x="18288532" y="650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152476</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F4327294-B7DB-40FA-A223-E6A6785B31D5}"/>
            </a:ext>
          </a:extLst>
        </xdr:cNvPr>
        <xdr:cNvSpPr txBox="1"/>
      </xdr:nvSpPr>
      <xdr:spPr>
        <a:xfrm>
          <a:off x="17442395" y="647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16400</xdr:rowOff>
    </xdr:from>
    <xdr:ext cx="599010" cy="259045"/>
    <xdr:sp macro="" textlink="">
      <xdr:nvSpPr>
        <xdr:cNvPr id="507" name="n_1mainValue【一般廃棄物処理施設】&#10;一人当たり有形固定資産（償却資産）額">
          <a:extLst>
            <a:ext uri="{FF2B5EF4-FFF2-40B4-BE49-F238E27FC236}">
              <a16:creationId xmlns:a16="http://schemas.microsoft.com/office/drawing/2014/main" id="{4DB53C76-DD41-4171-8F8E-C80046AB079F}"/>
            </a:ext>
          </a:extLst>
        </xdr:cNvPr>
        <xdr:cNvSpPr txBox="1"/>
      </xdr:nvSpPr>
      <xdr:spPr>
        <a:xfrm>
          <a:off x="19963345" y="602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19777</xdr:rowOff>
    </xdr:from>
    <xdr:ext cx="599010" cy="259045"/>
    <xdr:sp macro="" textlink="">
      <xdr:nvSpPr>
        <xdr:cNvPr id="508" name="n_2mainValue【一般廃棄物処理施設】&#10;一人当たり有形固定資産（償却資産）額">
          <a:extLst>
            <a:ext uri="{FF2B5EF4-FFF2-40B4-BE49-F238E27FC236}">
              <a16:creationId xmlns:a16="http://schemas.microsoft.com/office/drawing/2014/main" id="{6E80F9EF-790C-4175-80A1-49C67B2E93DF}"/>
            </a:ext>
          </a:extLst>
        </xdr:cNvPr>
        <xdr:cNvSpPr txBox="1"/>
      </xdr:nvSpPr>
      <xdr:spPr>
        <a:xfrm>
          <a:off x="19134670" y="60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24623</xdr:rowOff>
    </xdr:from>
    <xdr:ext cx="599010" cy="259045"/>
    <xdr:sp macro="" textlink="">
      <xdr:nvSpPr>
        <xdr:cNvPr id="509" name="n_3mainValue【一般廃棄物処理施設】&#10;一人当たり有形固定資産（償却資産）額">
          <a:extLst>
            <a:ext uri="{FF2B5EF4-FFF2-40B4-BE49-F238E27FC236}">
              <a16:creationId xmlns:a16="http://schemas.microsoft.com/office/drawing/2014/main" id="{1CD364C9-5F14-4FD7-B70B-36FAA10F151E}"/>
            </a:ext>
          </a:extLst>
        </xdr:cNvPr>
        <xdr:cNvSpPr txBox="1"/>
      </xdr:nvSpPr>
      <xdr:spPr>
        <a:xfrm>
          <a:off x="18288532" y="603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37372</xdr:rowOff>
    </xdr:from>
    <xdr:ext cx="599010" cy="259045"/>
    <xdr:sp macro="" textlink="">
      <xdr:nvSpPr>
        <xdr:cNvPr id="510" name="n_4mainValue【一般廃棄物処理施設】&#10;一人当たり有形固定資産（償却資産）額">
          <a:extLst>
            <a:ext uri="{FF2B5EF4-FFF2-40B4-BE49-F238E27FC236}">
              <a16:creationId xmlns:a16="http://schemas.microsoft.com/office/drawing/2014/main" id="{49326419-DB3A-4F48-B7D9-40FC358370B4}"/>
            </a:ext>
          </a:extLst>
        </xdr:cNvPr>
        <xdr:cNvSpPr txBox="1"/>
      </xdr:nvSpPr>
      <xdr:spPr>
        <a:xfrm>
          <a:off x="17442395" y="603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1B8EFABF-09E5-43C4-BBA2-C214AC08AE6E}"/>
            </a:ext>
          </a:extLst>
        </xdr:cNvPr>
        <xdr:cNvSpPr/>
      </xdr:nvSpPr>
      <xdr:spPr>
        <a:xfrm>
          <a:off x="11831637" y="757237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5FFE9176-0317-4A78-A269-69C19BE77B52}"/>
            </a:ext>
          </a:extLst>
        </xdr:cNvPr>
        <xdr:cNvSpPr/>
      </xdr:nvSpPr>
      <xdr:spPr>
        <a:xfrm>
          <a:off x="119443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B9C31A79-D351-4A5B-AF0F-A7C8F88DFCBE}"/>
            </a:ext>
          </a:extLst>
        </xdr:cNvPr>
        <xdr:cNvSpPr/>
      </xdr:nvSpPr>
      <xdr:spPr>
        <a:xfrm>
          <a:off x="119443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B8ABE777-6AEC-4FAE-87D9-C0EF7382054B}"/>
            </a:ext>
          </a:extLst>
        </xdr:cNvPr>
        <xdr:cNvSpPr/>
      </xdr:nvSpPr>
      <xdr:spPr>
        <a:xfrm>
          <a:off x="1291748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1831B33-D249-4F20-8711-4985C4F6097F}"/>
            </a:ext>
          </a:extLst>
        </xdr:cNvPr>
        <xdr:cNvSpPr/>
      </xdr:nvSpPr>
      <xdr:spPr>
        <a:xfrm>
          <a:off x="1291748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F4760FBA-FF32-435C-9C8C-137FA2DB35A1}"/>
            </a:ext>
          </a:extLst>
        </xdr:cNvPr>
        <xdr:cNvSpPr/>
      </xdr:nvSpPr>
      <xdr:spPr>
        <a:xfrm>
          <a:off x="1400333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1B4C980-1B9F-449F-8B1D-F640AE1FE162}"/>
            </a:ext>
          </a:extLst>
        </xdr:cNvPr>
        <xdr:cNvSpPr/>
      </xdr:nvSpPr>
      <xdr:spPr>
        <a:xfrm>
          <a:off x="1400333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58B5A858-4A35-4560-BCA6-3EE80B06DBE4}"/>
            </a:ext>
          </a:extLst>
        </xdr:cNvPr>
        <xdr:cNvSpPr/>
      </xdr:nvSpPr>
      <xdr:spPr>
        <a:xfrm>
          <a:off x="11831637" y="864870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A39EBE47-5F69-4771-B83E-E793C3303F12}"/>
            </a:ext>
          </a:extLst>
        </xdr:cNvPr>
        <xdr:cNvSpPr txBox="1"/>
      </xdr:nvSpPr>
      <xdr:spPr>
        <a:xfrm>
          <a:off x="11793537"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B9EE615-1261-4496-AF8A-6A30DF90FFAD}"/>
            </a:ext>
          </a:extLst>
        </xdr:cNvPr>
        <xdr:cNvCxnSpPr/>
      </xdr:nvCxnSpPr>
      <xdr:spPr>
        <a:xfrm>
          <a:off x="11831637"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A50220A3-7AA5-4AA1-ADD1-7201DCBBAA48}"/>
            </a:ext>
          </a:extLst>
        </xdr:cNvPr>
        <xdr:cNvSpPr txBox="1"/>
      </xdr:nvSpPr>
      <xdr:spPr>
        <a:xfrm>
          <a:off x="11393033"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320D439D-91EB-42D5-82A7-8C981D27DE14}"/>
            </a:ext>
          </a:extLst>
        </xdr:cNvPr>
        <xdr:cNvCxnSpPr/>
      </xdr:nvCxnSpPr>
      <xdr:spPr>
        <a:xfrm>
          <a:off x="11831637" y="105081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7DBD4D67-4A88-49CA-85F7-92F087622BCE}"/>
            </a:ext>
          </a:extLst>
        </xdr:cNvPr>
        <xdr:cNvSpPr txBox="1"/>
      </xdr:nvSpPr>
      <xdr:spPr>
        <a:xfrm>
          <a:off x="11393033"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07A45D5D-3587-4233-B979-757EF949631F}"/>
            </a:ext>
          </a:extLst>
        </xdr:cNvPr>
        <xdr:cNvCxnSpPr/>
      </xdr:nvCxnSpPr>
      <xdr:spPr>
        <a:xfrm>
          <a:off x="11831637" y="1020059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D0B9E98C-A6DA-42D7-8445-112A979D1E0B}"/>
            </a:ext>
          </a:extLst>
        </xdr:cNvPr>
        <xdr:cNvSpPr txBox="1"/>
      </xdr:nvSpPr>
      <xdr:spPr>
        <a:xfrm>
          <a:off x="11447628" y="100583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F506BBF5-A76F-4C8A-B39C-E6050900E685}"/>
            </a:ext>
          </a:extLst>
        </xdr:cNvPr>
        <xdr:cNvCxnSpPr/>
      </xdr:nvCxnSpPr>
      <xdr:spPr>
        <a:xfrm>
          <a:off x="11831637" y="988831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DDA134F8-C033-4D57-BE6E-E475AE533081}"/>
            </a:ext>
          </a:extLst>
        </xdr:cNvPr>
        <xdr:cNvSpPr txBox="1"/>
      </xdr:nvSpPr>
      <xdr:spPr>
        <a:xfrm>
          <a:off x="11447628"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DEDD0549-88AA-4E5D-8B25-B6F6E3B6AFE1}"/>
            </a:ext>
          </a:extLst>
        </xdr:cNvPr>
        <xdr:cNvCxnSpPr/>
      </xdr:nvCxnSpPr>
      <xdr:spPr>
        <a:xfrm>
          <a:off x="11831637" y="95712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06BB7FE0-7C22-40D2-A0A1-4E9EEA71B66E}"/>
            </a:ext>
          </a:extLst>
        </xdr:cNvPr>
        <xdr:cNvSpPr txBox="1"/>
      </xdr:nvSpPr>
      <xdr:spPr>
        <a:xfrm>
          <a:off x="11447628"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7970978C-FE9F-4FFF-893C-7ACE651CA83F}"/>
            </a:ext>
          </a:extLst>
        </xdr:cNvPr>
        <xdr:cNvCxnSpPr/>
      </xdr:nvCxnSpPr>
      <xdr:spPr>
        <a:xfrm>
          <a:off x="11831637" y="926850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4338532A-5B8B-4863-8087-32B39B92E1C4}"/>
            </a:ext>
          </a:extLst>
        </xdr:cNvPr>
        <xdr:cNvSpPr txBox="1"/>
      </xdr:nvSpPr>
      <xdr:spPr>
        <a:xfrm>
          <a:off x="11447628" y="91358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FD23FBDB-4F3E-4838-AEB5-86210B5EEE41}"/>
            </a:ext>
          </a:extLst>
        </xdr:cNvPr>
        <xdr:cNvCxnSpPr/>
      </xdr:nvCxnSpPr>
      <xdr:spPr>
        <a:xfrm>
          <a:off x="11831637" y="896098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B15237FD-BC40-44EF-98B4-F447CD5B1936}"/>
            </a:ext>
          </a:extLst>
        </xdr:cNvPr>
        <xdr:cNvSpPr txBox="1"/>
      </xdr:nvSpPr>
      <xdr:spPr>
        <a:xfrm>
          <a:off x="11506986" y="882828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738E2181-5B58-4FC3-9CF8-2D33DA397B3B}"/>
            </a:ext>
          </a:extLst>
        </xdr:cNvPr>
        <xdr:cNvCxnSpPr/>
      </xdr:nvCxnSpPr>
      <xdr:spPr>
        <a:xfrm>
          <a:off x="11831637"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F2A98BE5-0E72-4893-A38C-DC3329037445}"/>
            </a:ext>
          </a:extLst>
        </xdr:cNvPr>
        <xdr:cNvSpPr/>
      </xdr:nvSpPr>
      <xdr:spPr>
        <a:xfrm>
          <a:off x="11831637" y="864870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536" name="直線コネクタ 535">
          <a:extLst>
            <a:ext uri="{FF2B5EF4-FFF2-40B4-BE49-F238E27FC236}">
              <a16:creationId xmlns:a16="http://schemas.microsoft.com/office/drawing/2014/main" id="{F7883962-7D10-4701-8FA9-C5553C1BA323}"/>
            </a:ext>
          </a:extLst>
        </xdr:cNvPr>
        <xdr:cNvCxnSpPr/>
      </xdr:nvCxnSpPr>
      <xdr:spPr>
        <a:xfrm flipV="1">
          <a:off x="15514001" y="9104947"/>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97E43332-54AE-4D12-88A2-30E1827026BC}"/>
            </a:ext>
          </a:extLst>
        </xdr:cNvPr>
        <xdr:cNvSpPr txBox="1"/>
      </xdr:nvSpPr>
      <xdr:spPr>
        <a:xfrm>
          <a:off x="15552737" y="1048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38" name="直線コネクタ 537">
          <a:extLst>
            <a:ext uri="{FF2B5EF4-FFF2-40B4-BE49-F238E27FC236}">
              <a16:creationId xmlns:a16="http://schemas.microsoft.com/office/drawing/2014/main" id="{C266D056-ECCC-4ECF-A5CC-669FD074EDC2}"/>
            </a:ext>
          </a:extLst>
        </xdr:cNvPr>
        <xdr:cNvCxnSpPr/>
      </xdr:nvCxnSpPr>
      <xdr:spPr>
        <a:xfrm>
          <a:off x="15420975" y="10488521"/>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3EB379E9-FF78-424E-9F56-39D0E233A274}"/>
            </a:ext>
          </a:extLst>
        </xdr:cNvPr>
        <xdr:cNvSpPr txBox="1"/>
      </xdr:nvSpPr>
      <xdr:spPr>
        <a:xfrm>
          <a:off x="15552737" y="889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40" name="直線コネクタ 539">
          <a:extLst>
            <a:ext uri="{FF2B5EF4-FFF2-40B4-BE49-F238E27FC236}">
              <a16:creationId xmlns:a16="http://schemas.microsoft.com/office/drawing/2014/main" id="{775C1F56-5CE5-4C68-AC18-5B34C281E05E}"/>
            </a:ext>
          </a:extLst>
        </xdr:cNvPr>
        <xdr:cNvCxnSpPr/>
      </xdr:nvCxnSpPr>
      <xdr:spPr>
        <a:xfrm>
          <a:off x="15420975" y="9104947"/>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EDAC3913-BB52-4E19-ACBC-788CF7969D73}"/>
            </a:ext>
          </a:extLst>
        </xdr:cNvPr>
        <xdr:cNvSpPr txBox="1"/>
      </xdr:nvSpPr>
      <xdr:spPr>
        <a:xfrm>
          <a:off x="15552737" y="9684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2" name="フローチャート: 判断 541">
          <a:extLst>
            <a:ext uri="{FF2B5EF4-FFF2-40B4-BE49-F238E27FC236}">
              <a16:creationId xmlns:a16="http://schemas.microsoft.com/office/drawing/2014/main" id="{31AF9F0F-738D-4084-9804-BF53032D4590}"/>
            </a:ext>
          </a:extLst>
        </xdr:cNvPr>
        <xdr:cNvSpPr/>
      </xdr:nvSpPr>
      <xdr:spPr>
        <a:xfrm>
          <a:off x="15459075" y="9706474"/>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543" name="フローチャート: 判断 542">
          <a:extLst>
            <a:ext uri="{FF2B5EF4-FFF2-40B4-BE49-F238E27FC236}">
              <a16:creationId xmlns:a16="http://schemas.microsoft.com/office/drawing/2014/main" id="{1FC77FB6-18C2-4EBA-A3E6-7C5DAC8F4AA7}"/>
            </a:ext>
          </a:extLst>
        </xdr:cNvPr>
        <xdr:cNvSpPr/>
      </xdr:nvSpPr>
      <xdr:spPr>
        <a:xfrm>
          <a:off x="14658975" y="9650956"/>
          <a:ext cx="10636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44" name="フローチャート: 判断 543">
          <a:extLst>
            <a:ext uri="{FF2B5EF4-FFF2-40B4-BE49-F238E27FC236}">
              <a16:creationId xmlns:a16="http://schemas.microsoft.com/office/drawing/2014/main" id="{FCCD3B83-7686-4445-B36E-140E9B0BAEA8}"/>
            </a:ext>
          </a:extLst>
        </xdr:cNvPr>
        <xdr:cNvSpPr/>
      </xdr:nvSpPr>
      <xdr:spPr>
        <a:xfrm>
          <a:off x="13822362" y="9619932"/>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5" name="フローチャート: 判断 544">
          <a:extLst>
            <a:ext uri="{FF2B5EF4-FFF2-40B4-BE49-F238E27FC236}">
              <a16:creationId xmlns:a16="http://schemas.microsoft.com/office/drawing/2014/main" id="{0114D70E-CB55-4538-B075-4A7A754F8B10}"/>
            </a:ext>
          </a:extLst>
        </xdr:cNvPr>
        <xdr:cNvSpPr/>
      </xdr:nvSpPr>
      <xdr:spPr>
        <a:xfrm>
          <a:off x="12980987" y="9600474"/>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46" name="フローチャート: 判断 545">
          <a:extLst>
            <a:ext uri="{FF2B5EF4-FFF2-40B4-BE49-F238E27FC236}">
              <a16:creationId xmlns:a16="http://schemas.microsoft.com/office/drawing/2014/main" id="{555EF671-19C6-4ABB-9C73-98F1FCA50021}"/>
            </a:ext>
          </a:extLst>
        </xdr:cNvPr>
        <xdr:cNvSpPr/>
      </xdr:nvSpPr>
      <xdr:spPr>
        <a:xfrm>
          <a:off x="12125325" y="9621565"/>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048004A-C43E-4D37-AB95-360450866FE9}"/>
            </a:ext>
          </a:extLst>
        </xdr:cNvPr>
        <xdr:cNvSpPr txBox="1"/>
      </xdr:nvSpPr>
      <xdr:spPr>
        <a:xfrm>
          <a:off x="153336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212769B-16EC-44B3-9B1B-F1BDEF9C9AAE}"/>
            </a:ext>
          </a:extLst>
        </xdr:cNvPr>
        <xdr:cNvSpPr txBox="1"/>
      </xdr:nvSpPr>
      <xdr:spPr>
        <a:xfrm>
          <a:off x="145335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F76FE89-3087-4C5E-8B5D-620E99191DD0}"/>
            </a:ext>
          </a:extLst>
        </xdr:cNvPr>
        <xdr:cNvSpPr txBox="1"/>
      </xdr:nvSpPr>
      <xdr:spPr>
        <a:xfrm>
          <a:off x="1368742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8B4E048-DC9F-4D69-BC51-040A8F6D6277}"/>
            </a:ext>
          </a:extLst>
        </xdr:cNvPr>
        <xdr:cNvSpPr txBox="1"/>
      </xdr:nvSpPr>
      <xdr:spPr>
        <a:xfrm>
          <a:off x="128508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BB739C4-29BB-41C8-BE3E-F284DAFCD3C6}"/>
            </a:ext>
          </a:extLst>
        </xdr:cNvPr>
        <xdr:cNvSpPr txBox="1"/>
      </xdr:nvSpPr>
      <xdr:spPr>
        <a:xfrm>
          <a:off x="119999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552" name="楕円 551">
          <a:extLst>
            <a:ext uri="{FF2B5EF4-FFF2-40B4-BE49-F238E27FC236}">
              <a16:creationId xmlns:a16="http://schemas.microsoft.com/office/drawing/2014/main" id="{61E79883-913E-46F6-B871-7B54C168031C}"/>
            </a:ext>
          </a:extLst>
        </xdr:cNvPr>
        <xdr:cNvSpPr/>
      </xdr:nvSpPr>
      <xdr:spPr>
        <a:xfrm>
          <a:off x="15459075" y="9584009"/>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39024</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7D4D856A-B332-4019-B562-02D96AB6DBF6}"/>
            </a:ext>
          </a:extLst>
        </xdr:cNvPr>
        <xdr:cNvSpPr txBox="1"/>
      </xdr:nvSpPr>
      <xdr:spPr>
        <a:xfrm>
          <a:off x="15552737" y="944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54" name="楕円 553">
          <a:extLst>
            <a:ext uri="{FF2B5EF4-FFF2-40B4-BE49-F238E27FC236}">
              <a16:creationId xmlns:a16="http://schemas.microsoft.com/office/drawing/2014/main" id="{F7EADDA7-8BCA-4406-88A8-FFD62FE8F7FD}"/>
            </a:ext>
          </a:extLst>
        </xdr:cNvPr>
        <xdr:cNvSpPr/>
      </xdr:nvSpPr>
      <xdr:spPr>
        <a:xfrm>
          <a:off x="14658975" y="9562647"/>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66947</xdr:rowOff>
    </xdr:to>
    <xdr:cxnSp macro="">
      <xdr:nvCxnSpPr>
        <xdr:cNvPr id="555" name="直線コネクタ 554">
          <a:extLst>
            <a:ext uri="{FF2B5EF4-FFF2-40B4-BE49-F238E27FC236}">
              <a16:creationId xmlns:a16="http://schemas.microsoft.com/office/drawing/2014/main" id="{6EB5F60D-DD71-494E-B05A-01F1C92FCE59}"/>
            </a:ext>
          </a:extLst>
        </xdr:cNvPr>
        <xdr:cNvCxnSpPr/>
      </xdr:nvCxnSpPr>
      <xdr:spPr>
        <a:xfrm>
          <a:off x="14714537" y="9608684"/>
          <a:ext cx="800100" cy="2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556" name="楕円 555">
          <a:extLst>
            <a:ext uri="{FF2B5EF4-FFF2-40B4-BE49-F238E27FC236}">
              <a16:creationId xmlns:a16="http://schemas.microsoft.com/office/drawing/2014/main" id="{F786DE86-CCFB-4565-A7F6-FBFF7DA39DD9}"/>
            </a:ext>
          </a:extLst>
        </xdr:cNvPr>
        <xdr:cNvSpPr/>
      </xdr:nvSpPr>
      <xdr:spPr>
        <a:xfrm>
          <a:off x="13822362" y="9534752"/>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40822</xdr:rowOff>
    </xdr:to>
    <xdr:cxnSp macro="">
      <xdr:nvCxnSpPr>
        <xdr:cNvPr id="557" name="直線コネクタ 556">
          <a:extLst>
            <a:ext uri="{FF2B5EF4-FFF2-40B4-BE49-F238E27FC236}">
              <a16:creationId xmlns:a16="http://schemas.microsoft.com/office/drawing/2014/main" id="{10E47A4B-09FD-433C-85A4-8A1024C499AC}"/>
            </a:ext>
          </a:extLst>
        </xdr:cNvPr>
        <xdr:cNvCxnSpPr/>
      </xdr:nvCxnSpPr>
      <xdr:spPr>
        <a:xfrm>
          <a:off x="13868400" y="9571265"/>
          <a:ext cx="846137" cy="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558" name="楕円 557">
          <a:extLst>
            <a:ext uri="{FF2B5EF4-FFF2-40B4-BE49-F238E27FC236}">
              <a16:creationId xmlns:a16="http://schemas.microsoft.com/office/drawing/2014/main" id="{B5A95D93-7EB7-463A-BD30-76ED9454F716}"/>
            </a:ext>
          </a:extLst>
        </xdr:cNvPr>
        <xdr:cNvSpPr/>
      </xdr:nvSpPr>
      <xdr:spPr>
        <a:xfrm>
          <a:off x="12980987" y="9497332"/>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146957</xdr:rowOff>
    </xdr:from>
    <xdr:to>
      <xdr:col>76</xdr:col>
      <xdr:colOff>114300</xdr:colOff>
      <xdr:row>59</xdr:row>
      <xdr:rowOff>8165</xdr:rowOff>
    </xdr:to>
    <xdr:cxnSp macro="">
      <xdr:nvCxnSpPr>
        <xdr:cNvPr id="559" name="直線コネクタ 558">
          <a:extLst>
            <a:ext uri="{FF2B5EF4-FFF2-40B4-BE49-F238E27FC236}">
              <a16:creationId xmlns:a16="http://schemas.microsoft.com/office/drawing/2014/main" id="{1A73EA7E-0EA6-4EAB-8698-1C1BD021C194}"/>
            </a:ext>
          </a:extLst>
        </xdr:cNvPr>
        <xdr:cNvCxnSpPr/>
      </xdr:nvCxnSpPr>
      <xdr:spPr>
        <a:xfrm>
          <a:off x="13031787" y="9552894"/>
          <a:ext cx="836613" cy="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560" name="楕円 559">
          <a:extLst>
            <a:ext uri="{FF2B5EF4-FFF2-40B4-BE49-F238E27FC236}">
              <a16:creationId xmlns:a16="http://schemas.microsoft.com/office/drawing/2014/main" id="{A50F59FD-2157-4D3E-BF39-C5F87221402F}"/>
            </a:ext>
          </a:extLst>
        </xdr:cNvPr>
        <xdr:cNvSpPr/>
      </xdr:nvSpPr>
      <xdr:spPr>
        <a:xfrm>
          <a:off x="12125325" y="9469437"/>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146957</xdr:rowOff>
    </xdr:to>
    <xdr:cxnSp macro="">
      <xdr:nvCxnSpPr>
        <xdr:cNvPr id="561" name="直線コネクタ 560">
          <a:extLst>
            <a:ext uri="{FF2B5EF4-FFF2-40B4-BE49-F238E27FC236}">
              <a16:creationId xmlns:a16="http://schemas.microsoft.com/office/drawing/2014/main" id="{2C0FCB53-CA7A-40B3-95E2-2E70B24DF2B2}"/>
            </a:ext>
          </a:extLst>
        </xdr:cNvPr>
        <xdr:cNvCxnSpPr/>
      </xdr:nvCxnSpPr>
      <xdr:spPr>
        <a:xfrm>
          <a:off x="12180887" y="9515475"/>
          <a:ext cx="850900" cy="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A40F5455-7864-4B92-8FB0-7CCAD50AF8D7}"/>
            </a:ext>
          </a:extLst>
        </xdr:cNvPr>
        <xdr:cNvSpPr txBox="1"/>
      </xdr:nvSpPr>
      <xdr:spPr>
        <a:xfrm>
          <a:off x="14508806" y="973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D94E175E-70D8-418E-81CF-BFE2104CF377}"/>
            </a:ext>
          </a:extLst>
        </xdr:cNvPr>
        <xdr:cNvSpPr txBox="1"/>
      </xdr:nvSpPr>
      <xdr:spPr>
        <a:xfrm>
          <a:off x="13680131" y="970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36A07174-E9D0-430D-83A4-CB26817E543C}"/>
            </a:ext>
          </a:extLst>
        </xdr:cNvPr>
        <xdr:cNvSpPr txBox="1"/>
      </xdr:nvSpPr>
      <xdr:spPr>
        <a:xfrm>
          <a:off x="12838756" y="96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6D2EAFCC-1678-4ACE-9BDF-97D61BED48E4}"/>
            </a:ext>
          </a:extLst>
        </xdr:cNvPr>
        <xdr:cNvSpPr txBox="1"/>
      </xdr:nvSpPr>
      <xdr:spPr>
        <a:xfrm>
          <a:off x="11983094" y="971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8DFB08DE-DC78-43D3-89E1-B8898D0CD269}"/>
            </a:ext>
          </a:extLst>
        </xdr:cNvPr>
        <xdr:cNvSpPr txBox="1"/>
      </xdr:nvSpPr>
      <xdr:spPr>
        <a:xfrm>
          <a:off x="14508806" y="9352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51D50AE4-FB79-40DB-B0A8-C323859A02B9}"/>
            </a:ext>
          </a:extLst>
        </xdr:cNvPr>
        <xdr:cNvSpPr txBox="1"/>
      </xdr:nvSpPr>
      <xdr:spPr>
        <a:xfrm>
          <a:off x="13680131" y="931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CD2B7DD5-3E45-4CFC-8870-9481BE12DF52}"/>
            </a:ext>
          </a:extLst>
        </xdr:cNvPr>
        <xdr:cNvSpPr txBox="1"/>
      </xdr:nvSpPr>
      <xdr:spPr>
        <a:xfrm>
          <a:off x="12838756" y="9286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B7AD657C-8B50-4EB3-9B4F-FB0111B09E58}"/>
            </a:ext>
          </a:extLst>
        </xdr:cNvPr>
        <xdr:cNvSpPr txBox="1"/>
      </xdr:nvSpPr>
      <xdr:spPr>
        <a:xfrm>
          <a:off x="1198309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BAE17F07-192B-4A69-ACD5-38D4AA968DE5}"/>
            </a:ext>
          </a:extLst>
        </xdr:cNvPr>
        <xdr:cNvSpPr/>
      </xdr:nvSpPr>
      <xdr:spPr>
        <a:xfrm>
          <a:off x="17373600" y="757237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38603E11-D8D1-417D-A830-8A73839BCC12}"/>
            </a:ext>
          </a:extLst>
        </xdr:cNvPr>
        <xdr:cNvSpPr/>
      </xdr:nvSpPr>
      <xdr:spPr>
        <a:xfrm>
          <a:off x="175053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CB10C581-5D54-4EE4-80B7-CEFEC5662DFB}"/>
            </a:ext>
          </a:extLst>
        </xdr:cNvPr>
        <xdr:cNvSpPr/>
      </xdr:nvSpPr>
      <xdr:spPr>
        <a:xfrm>
          <a:off x="175053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19EA63B4-1919-468F-A120-261467FC96A2}"/>
            </a:ext>
          </a:extLst>
        </xdr:cNvPr>
        <xdr:cNvSpPr/>
      </xdr:nvSpPr>
      <xdr:spPr>
        <a:xfrm>
          <a:off x="184594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90D50B4B-3610-4EEF-A7CF-F7770F3E62C0}"/>
            </a:ext>
          </a:extLst>
        </xdr:cNvPr>
        <xdr:cNvSpPr/>
      </xdr:nvSpPr>
      <xdr:spPr>
        <a:xfrm>
          <a:off x="184594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D65C19D0-18FF-414D-BB75-264477BE562C}"/>
            </a:ext>
          </a:extLst>
        </xdr:cNvPr>
        <xdr:cNvSpPr/>
      </xdr:nvSpPr>
      <xdr:spPr>
        <a:xfrm>
          <a:off x="1954530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B11F95A9-4DFE-4500-8F7C-1B8065CBC1C1}"/>
            </a:ext>
          </a:extLst>
        </xdr:cNvPr>
        <xdr:cNvSpPr/>
      </xdr:nvSpPr>
      <xdr:spPr>
        <a:xfrm>
          <a:off x="1954530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F978A848-4F3B-46FD-9E39-05A0114009BB}"/>
            </a:ext>
          </a:extLst>
        </xdr:cNvPr>
        <xdr:cNvSpPr/>
      </xdr:nvSpPr>
      <xdr:spPr>
        <a:xfrm>
          <a:off x="17373600" y="864870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53AE89C2-DC81-456C-ACD9-17CAD43385DF}"/>
            </a:ext>
          </a:extLst>
        </xdr:cNvPr>
        <xdr:cNvSpPr txBox="1"/>
      </xdr:nvSpPr>
      <xdr:spPr>
        <a:xfrm>
          <a:off x="1734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B398E22E-DE49-4425-B168-D9588C1BDB34}"/>
            </a:ext>
          </a:extLst>
        </xdr:cNvPr>
        <xdr:cNvCxnSpPr/>
      </xdr:nvCxnSpPr>
      <xdr:spPr>
        <a:xfrm>
          <a:off x="17373600"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A9B10D9A-8673-49E2-9149-F609B07FDE2D}"/>
            </a:ext>
          </a:extLst>
        </xdr:cNvPr>
        <xdr:cNvCxnSpPr/>
      </xdr:nvCxnSpPr>
      <xdr:spPr>
        <a:xfrm>
          <a:off x="17373600" y="103727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17E0B3B5-DDBC-4CEC-B6CD-1F47AF68501E}"/>
            </a:ext>
          </a:extLst>
        </xdr:cNvPr>
        <xdr:cNvSpPr txBox="1"/>
      </xdr:nvSpPr>
      <xdr:spPr>
        <a:xfrm>
          <a:off x="16934996"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6FD3A780-A684-494A-9939-E9D3D7AE8979}"/>
            </a:ext>
          </a:extLst>
        </xdr:cNvPr>
        <xdr:cNvCxnSpPr/>
      </xdr:nvCxnSpPr>
      <xdr:spPr>
        <a:xfrm>
          <a:off x="17373600" y="99441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20B59DE5-76A7-489E-B897-11C248F917E1}"/>
            </a:ext>
          </a:extLst>
        </xdr:cNvPr>
        <xdr:cNvSpPr txBox="1"/>
      </xdr:nvSpPr>
      <xdr:spPr>
        <a:xfrm>
          <a:off x="16934996" y="981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CA84C493-F377-4B68-A8A9-C29676AC92B7}"/>
            </a:ext>
          </a:extLst>
        </xdr:cNvPr>
        <xdr:cNvCxnSpPr/>
      </xdr:nvCxnSpPr>
      <xdr:spPr>
        <a:xfrm>
          <a:off x="17373600" y="95154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1402AA94-6866-4B75-9584-ECB99EE5F36D}"/>
            </a:ext>
          </a:extLst>
        </xdr:cNvPr>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552B2E0B-020A-4149-9168-E3A00ABA513B}"/>
            </a:ext>
          </a:extLst>
        </xdr:cNvPr>
        <xdr:cNvCxnSpPr/>
      </xdr:nvCxnSpPr>
      <xdr:spPr>
        <a:xfrm>
          <a:off x="17373600" y="9077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0D97F2D7-DCEA-439C-880B-06B01EBDA4C9}"/>
            </a:ext>
          </a:extLst>
        </xdr:cNvPr>
        <xdr:cNvSpPr txBox="1"/>
      </xdr:nvSpPr>
      <xdr:spPr>
        <a:xfrm>
          <a:off x="16934996"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302CEADA-90EB-4BA8-A7BF-6E2398E00744}"/>
            </a:ext>
          </a:extLst>
        </xdr:cNvPr>
        <xdr:cNvCxnSpPr/>
      </xdr:nvCxnSpPr>
      <xdr:spPr>
        <a:xfrm>
          <a:off x="17373600"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F0F36926-43B7-4553-B9B1-EB9A05E01CFF}"/>
            </a:ext>
          </a:extLst>
        </xdr:cNvPr>
        <xdr:cNvSpPr txBox="1"/>
      </xdr:nvSpPr>
      <xdr:spPr>
        <a:xfrm>
          <a:off x="16934996"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A753401D-F740-408E-B379-41359930E290}"/>
            </a:ext>
          </a:extLst>
        </xdr:cNvPr>
        <xdr:cNvSpPr/>
      </xdr:nvSpPr>
      <xdr:spPr>
        <a:xfrm>
          <a:off x="17373600" y="864870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591" name="直線コネクタ 590">
          <a:extLst>
            <a:ext uri="{FF2B5EF4-FFF2-40B4-BE49-F238E27FC236}">
              <a16:creationId xmlns:a16="http://schemas.microsoft.com/office/drawing/2014/main" id="{B5D3D8A4-EE95-4CBD-B1BC-33869D807EF9}"/>
            </a:ext>
          </a:extLst>
        </xdr:cNvPr>
        <xdr:cNvCxnSpPr/>
      </xdr:nvCxnSpPr>
      <xdr:spPr>
        <a:xfrm flipV="1">
          <a:off x="21060726" y="9173337"/>
          <a:ext cx="0" cy="1161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6A240073-7783-4688-B1CE-7557C7AB3B40}"/>
            </a:ext>
          </a:extLst>
        </xdr:cNvPr>
        <xdr:cNvSpPr txBox="1"/>
      </xdr:nvSpPr>
      <xdr:spPr>
        <a:xfrm>
          <a:off x="21099462" y="103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593" name="直線コネクタ 592">
          <a:extLst>
            <a:ext uri="{FF2B5EF4-FFF2-40B4-BE49-F238E27FC236}">
              <a16:creationId xmlns:a16="http://schemas.microsoft.com/office/drawing/2014/main" id="{4FDCFEA3-E60D-45C6-813F-5FB8C30AAB07}"/>
            </a:ext>
          </a:extLst>
        </xdr:cNvPr>
        <xdr:cNvCxnSpPr/>
      </xdr:nvCxnSpPr>
      <xdr:spPr>
        <a:xfrm>
          <a:off x="20981987" y="1033443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C8D118A9-0228-4A61-AB2A-349A36560D30}"/>
            </a:ext>
          </a:extLst>
        </xdr:cNvPr>
        <xdr:cNvSpPr txBox="1"/>
      </xdr:nvSpPr>
      <xdr:spPr>
        <a:xfrm>
          <a:off x="21099462" y="896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595" name="直線コネクタ 594">
          <a:extLst>
            <a:ext uri="{FF2B5EF4-FFF2-40B4-BE49-F238E27FC236}">
              <a16:creationId xmlns:a16="http://schemas.microsoft.com/office/drawing/2014/main" id="{7F1BFCEE-EFFD-4254-A06A-02C779A644EF}"/>
            </a:ext>
          </a:extLst>
        </xdr:cNvPr>
        <xdr:cNvCxnSpPr/>
      </xdr:nvCxnSpPr>
      <xdr:spPr>
        <a:xfrm>
          <a:off x="20981987" y="917333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8EBDC64F-461E-4794-9447-EE4AD4D2CA66}"/>
            </a:ext>
          </a:extLst>
        </xdr:cNvPr>
        <xdr:cNvSpPr txBox="1"/>
      </xdr:nvSpPr>
      <xdr:spPr>
        <a:xfrm>
          <a:off x="21099462" y="9841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597" name="フローチャート: 判断 596">
          <a:extLst>
            <a:ext uri="{FF2B5EF4-FFF2-40B4-BE49-F238E27FC236}">
              <a16:creationId xmlns:a16="http://schemas.microsoft.com/office/drawing/2014/main" id="{6085AD48-23A2-4F8C-88C7-4FA5D8AD0837}"/>
            </a:ext>
          </a:extLst>
        </xdr:cNvPr>
        <xdr:cNvSpPr/>
      </xdr:nvSpPr>
      <xdr:spPr>
        <a:xfrm>
          <a:off x="21010562" y="9980358"/>
          <a:ext cx="96838"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598" name="フローチャート: 判断 597">
          <a:extLst>
            <a:ext uri="{FF2B5EF4-FFF2-40B4-BE49-F238E27FC236}">
              <a16:creationId xmlns:a16="http://schemas.microsoft.com/office/drawing/2014/main" id="{48E4C547-D233-423E-A04F-FC703C9C3EAC}"/>
            </a:ext>
          </a:extLst>
        </xdr:cNvPr>
        <xdr:cNvSpPr/>
      </xdr:nvSpPr>
      <xdr:spPr>
        <a:xfrm>
          <a:off x="20219987" y="9907016"/>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599" name="フローチャート: 判断 598">
          <a:extLst>
            <a:ext uri="{FF2B5EF4-FFF2-40B4-BE49-F238E27FC236}">
              <a16:creationId xmlns:a16="http://schemas.microsoft.com/office/drawing/2014/main" id="{022E428C-F928-4349-AE2A-CD7EF9C96F72}"/>
            </a:ext>
          </a:extLst>
        </xdr:cNvPr>
        <xdr:cNvSpPr/>
      </xdr:nvSpPr>
      <xdr:spPr>
        <a:xfrm>
          <a:off x="19364325" y="9904730"/>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600" name="フローチャート: 判断 599">
          <a:extLst>
            <a:ext uri="{FF2B5EF4-FFF2-40B4-BE49-F238E27FC236}">
              <a16:creationId xmlns:a16="http://schemas.microsoft.com/office/drawing/2014/main" id="{ED3A8843-B5C3-41D1-9BE3-F9E58F0552FA}"/>
            </a:ext>
          </a:extLst>
        </xdr:cNvPr>
        <xdr:cNvSpPr/>
      </xdr:nvSpPr>
      <xdr:spPr>
        <a:xfrm>
          <a:off x="18527712" y="9904920"/>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601" name="フローチャート: 判断 600">
          <a:extLst>
            <a:ext uri="{FF2B5EF4-FFF2-40B4-BE49-F238E27FC236}">
              <a16:creationId xmlns:a16="http://schemas.microsoft.com/office/drawing/2014/main" id="{4B503D8D-99C3-4E34-B691-25FB5CCA5E79}"/>
            </a:ext>
          </a:extLst>
        </xdr:cNvPr>
        <xdr:cNvSpPr/>
      </xdr:nvSpPr>
      <xdr:spPr>
        <a:xfrm>
          <a:off x="17686337" y="995521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A508643-A986-4FB6-B8A9-D6A386827323}"/>
            </a:ext>
          </a:extLst>
        </xdr:cNvPr>
        <xdr:cNvSpPr txBox="1"/>
      </xdr:nvSpPr>
      <xdr:spPr>
        <a:xfrm>
          <a:off x="20880387"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9DCA37C-C340-4F80-B021-5A25DE1C6A8D}"/>
            </a:ext>
          </a:extLst>
        </xdr:cNvPr>
        <xdr:cNvSpPr txBox="1"/>
      </xdr:nvSpPr>
      <xdr:spPr>
        <a:xfrm>
          <a:off x="200898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B3CCB2C-176D-4793-B41D-ABE114A7F344}"/>
            </a:ext>
          </a:extLst>
        </xdr:cNvPr>
        <xdr:cNvSpPr txBox="1"/>
      </xdr:nvSpPr>
      <xdr:spPr>
        <a:xfrm>
          <a:off x="192389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E8A84DB-D17A-44EA-B642-92AB13F8D054}"/>
            </a:ext>
          </a:extLst>
        </xdr:cNvPr>
        <xdr:cNvSpPr txBox="1"/>
      </xdr:nvSpPr>
      <xdr:spPr>
        <a:xfrm>
          <a:off x="183927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98CC994-8871-4F87-A145-544ABBEF5FB3}"/>
            </a:ext>
          </a:extLst>
        </xdr:cNvPr>
        <xdr:cNvSpPr txBox="1"/>
      </xdr:nvSpPr>
      <xdr:spPr>
        <a:xfrm>
          <a:off x="175561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07" name="楕円 606">
          <a:extLst>
            <a:ext uri="{FF2B5EF4-FFF2-40B4-BE49-F238E27FC236}">
              <a16:creationId xmlns:a16="http://schemas.microsoft.com/office/drawing/2014/main" id="{404346BB-0872-46DC-94F6-D434F306E174}"/>
            </a:ext>
          </a:extLst>
        </xdr:cNvPr>
        <xdr:cNvSpPr/>
      </xdr:nvSpPr>
      <xdr:spPr>
        <a:xfrm>
          <a:off x="21010562" y="10210482"/>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81297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2B9527B6-3A5F-4A07-9D8A-7B1AFE50A571}"/>
            </a:ext>
          </a:extLst>
        </xdr:cNvPr>
        <xdr:cNvSpPr txBox="1"/>
      </xdr:nvSpPr>
      <xdr:spPr>
        <a:xfrm>
          <a:off x="21099462" y="1013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609" name="楕円 608">
          <a:extLst>
            <a:ext uri="{FF2B5EF4-FFF2-40B4-BE49-F238E27FC236}">
              <a16:creationId xmlns:a16="http://schemas.microsoft.com/office/drawing/2014/main" id="{87C7591A-117D-4E18-8A65-3A188A38430C}"/>
            </a:ext>
          </a:extLst>
        </xdr:cNvPr>
        <xdr:cNvSpPr/>
      </xdr:nvSpPr>
      <xdr:spPr>
        <a:xfrm>
          <a:off x="20219987" y="10212768"/>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45720</xdr:rowOff>
    </xdr:from>
    <xdr:to>
      <xdr:col>116</xdr:col>
      <xdr:colOff>63500</xdr:colOff>
      <xdr:row>63</xdr:row>
      <xdr:rowOff>48006</xdr:rowOff>
    </xdr:to>
    <xdr:cxnSp macro="">
      <xdr:nvCxnSpPr>
        <xdr:cNvPr id="610" name="直線コネクタ 609">
          <a:extLst>
            <a:ext uri="{FF2B5EF4-FFF2-40B4-BE49-F238E27FC236}">
              <a16:creationId xmlns:a16="http://schemas.microsoft.com/office/drawing/2014/main" id="{C3CD2A31-2874-473E-857D-E6AACF591FE8}"/>
            </a:ext>
          </a:extLst>
        </xdr:cNvPr>
        <xdr:cNvCxnSpPr/>
      </xdr:nvCxnSpPr>
      <xdr:spPr>
        <a:xfrm flipV="1">
          <a:off x="20270787" y="10256520"/>
          <a:ext cx="7905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611" name="楕円 610">
          <a:extLst>
            <a:ext uri="{FF2B5EF4-FFF2-40B4-BE49-F238E27FC236}">
              <a16:creationId xmlns:a16="http://schemas.microsoft.com/office/drawing/2014/main" id="{5EE51D73-D4FD-4ACA-83AB-33791F525B01}"/>
            </a:ext>
          </a:extLst>
        </xdr:cNvPr>
        <xdr:cNvSpPr/>
      </xdr:nvSpPr>
      <xdr:spPr>
        <a:xfrm>
          <a:off x="19364325" y="10212768"/>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48006</xdr:rowOff>
    </xdr:to>
    <xdr:cxnSp macro="">
      <xdr:nvCxnSpPr>
        <xdr:cNvPr id="612" name="直線コネクタ 611">
          <a:extLst>
            <a:ext uri="{FF2B5EF4-FFF2-40B4-BE49-F238E27FC236}">
              <a16:creationId xmlns:a16="http://schemas.microsoft.com/office/drawing/2014/main" id="{04E42ADE-7C1C-49B3-B2AC-33CF85812C2F}"/>
            </a:ext>
          </a:extLst>
        </xdr:cNvPr>
        <xdr:cNvCxnSpPr/>
      </xdr:nvCxnSpPr>
      <xdr:spPr>
        <a:xfrm>
          <a:off x="19419887" y="10258806"/>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613" name="楕円 612">
          <a:extLst>
            <a:ext uri="{FF2B5EF4-FFF2-40B4-BE49-F238E27FC236}">
              <a16:creationId xmlns:a16="http://schemas.microsoft.com/office/drawing/2014/main" id="{E1C87D17-EF99-4ED3-B8F2-52C9CDE74E38}"/>
            </a:ext>
          </a:extLst>
        </xdr:cNvPr>
        <xdr:cNvSpPr/>
      </xdr:nvSpPr>
      <xdr:spPr>
        <a:xfrm>
          <a:off x="18527712" y="1021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48006</xdr:rowOff>
    </xdr:to>
    <xdr:cxnSp macro="">
      <xdr:nvCxnSpPr>
        <xdr:cNvPr id="614" name="直線コネクタ 613">
          <a:extLst>
            <a:ext uri="{FF2B5EF4-FFF2-40B4-BE49-F238E27FC236}">
              <a16:creationId xmlns:a16="http://schemas.microsoft.com/office/drawing/2014/main" id="{3B836031-1CD9-4A30-B5C7-66A01DDFC192}"/>
            </a:ext>
          </a:extLst>
        </xdr:cNvPr>
        <xdr:cNvCxnSpPr/>
      </xdr:nvCxnSpPr>
      <xdr:spPr>
        <a:xfrm>
          <a:off x="18573750" y="10258806"/>
          <a:ext cx="84613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170942</xdr:rowOff>
    </xdr:from>
    <xdr:to>
      <xdr:col>98</xdr:col>
      <xdr:colOff>38100</xdr:colOff>
      <xdr:row>63</xdr:row>
      <xdr:rowOff>101092</xdr:rowOff>
    </xdr:to>
    <xdr:sp macro="" textlink="">
      <xdr:nvSpPr>
        <xdr:cNvPr id="615" name="楕円 614">
          <a:extLst>
            <a:ext uri="{FF2B5EF4-FFF2-40B4-BE49-F238E27FC236}">
              <a16:creationId xmlns:a16="http://schemas.microsoft.com/office/drawing/2014/main" id="{B618E995-4385-4C14-9A33-16E93BBE85D6}"/>
            </a:ext>
          </a:extLst>
        </xdr:cNvPr>
        <xdr:cNvSpPr/>
      </xdr:nvSpPr>
      <xdr:spPr>
        <a:xfrm>
          <a:off x="17686337" y="10210292"/>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50292</xdr:rowOff>
    </xdr:to>
    <xdr:cxnSp macro="">
      <xdr:nvCxnSpPr>
        <xdr:cNvPr id="616" name="直線コネクタ 615">
          <a:extLst>
            <a:ext uri="{FF2B5EF4-FFF2-40B4-BE49-F238E27FC236}">
              <a16:creationId xmlns:a16="http://schemas.microsoft.com/office/drawing/2014/main" id="{F1FEFCC7-70FC-4EE7-A2A4-B9FEDBE6BBD8}"/>
            </a:ext>
          </a:extLst>
        </xdr:cNvPr>
        <xdr:cNvCxnSpPr/>
      </xdr:nvCxnSpPr>
      <xdr:spPr>
        <a:xfrm flipV="1">
          <a:off x="17737137" y="10258806"/>
          <a:ext cx="836613"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617" name="n_1aveValue【保健センター・保健所】&#10;一人当たり面積">
          <a:extLst>
            <a:ext uri="{FF2B5EF4-FFF2-40B4-BE49-F238E27FC236}">
              <a16:creationId xmlns:a16="http://schemas.microsoft.com/office/drawing/2014/main" id="{EF9548F7-F656-4529-85E7-2610F1269469}"/>
            </a:ext>
          </a:extLst>
        </xdr:cNvPr>
        <xdr:cNvSpPr txBox="1"/>
      </xdr:nvSpPr>
      <xdr:spPr>
        <a:xfrm>
          <a:off x="20032739" y="970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618" name="n_2aveValue【保健センター・保健所】&#10;一人当たり面積">
          <a:extLst>
            <a:ext uri="{FF2B5EF4-FFF2-40B4-BE49-F238E27FC236}">
              <a16:creationId xmlns:a16="http://schemas.microsoft.com/office/drawing/2014/main" id="{156CE91A-1FFF-41CA-9C55-6634F3853165}"/>
            </a:ext>
          </a:extLst>
        </xdr:cNvPr>
        <xdr:cNvSpPr txBox="1"/>
      </xdr:nvSpPr>
      <xdr:spPr>
        <a:xfrm>
          <a:off x="19194539" y="970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619" name="n_3aveValue【保健センター・保健所】&#10;一人当たり面積">
          <a:extLst>
            <a:ext uri="{FF2B5EF4-FFF2-40B4-BE49-F238E27FC236}">
              <a16:creationId xmlns:a16="http://schemas.microsoft.com/office/drawing/2014/main" id="{0449CC87-75A1-4FAF-80DA-EAE46E0A3816}"/>
            </a:ext>
          </a:extLst>
        </xdr:cNvPr>
        <xdr:cNvSpPr txBox="1"/>
      </xdr:nvSpPr>
      <xdr:spPr>
        <a:xfrm>
          <a:off x="18353164" y="969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620" name="n_4aveValue【保健センター・保健所】&#10;一人当たり面積">
          <a:extLst>
            <a:ext uri="{FF2B5EF4-FFF2-40B4-BE49-F238E27FC236}">
              <a16:creationId xmlns:a16="http://schemas.microsoft.com/office/drawing/2014/main" id="{6303419F-95AC-4EB6-A77A-1C25EE93ED14}"/>
            </a:ext>
          </a:extLst>
        </xdr:cNvPr>
        <xdr:cNvSpPr txBox="1"/>
      </xdr:nvSpPr>
      <xdr:spPr>
        <a:xfrm>
          <a:off x="17507027" y="97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621" name="n_1mainValue【保健センター・保健所】&#10;一人当たり面積">
          <a:extLst>
            <a:ext uri="{FF2B5EF4-FFF2-40B4-BE49-F238E27FC236}">
              <a16:creationId xmlns:a16="http://schemas.microsoft.com/office/drawing/2014/main" id="{129CF1F2-1B6C-48CF-ADC1-3B76F37FB765}"/>
            </a:ext>
          </a:extLst>
        </xdr:cNvPr>
        <xdr:cNvSpPr txBox="1"/>
      </xdr:nvSpPr>
      <xdr:spPr>
        <a:xfrm>
          <a:off x="20032739" y="1030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622" name="n_2mainValue【保健センター・保健所】&#10;一人当たり面積">
          <a:extLst>
            <a:ext uri="{FF2B5EF4-FFF2-40B4-BE49-F238E27FC236}">
              <a16:creationId xmlns:a16="http://schemas.microsoft.com/office/drawing/2014/main" id="{C42B2E16-C178-476E-90EE-3AAF226EA7BB}"/>
            </a:ext>
          </a:extLst>
        </xdr:cNvPr>
        <xdr:cNvSpPr txBox="1"/>
      </xdr:nvSpPr>
      <xdr:spPr>
        <a:xfrm>
          <a:off x="19194539" y="1030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623" name="n_3mainValue【保健センター・保健所】&#10;一人当たり面積">
          <a:extLst>
            <a:ext uri="{FF2B5EF4-FFF2-40B4-BE49-F238E27FC236}">
              <a16:creationId xmlns:a16="http://schemas.microsoft.com/office/drawing/2014/main" id="{0867C087-5BF2-4FB4-9C14-FAEA0805769E}"/>
            </a:ext>
          </a:extLst>
        </xdr:cNvPr>
        <xdr:cNvSpPr txBox="1"/>
      </xdr:nvSpPr>
      <xdr:spPr>
        <a:xfrm>
          <a:off x="18353164" y="1030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92219</xdr:rowOff>
    </xdr:from>
    <xdr:ext cx="469744" cy="259045"/>
    <xdr:sp macro="" textlink="">
      <xdr:nvSpPr>
        <xdr:cNvPr id="624" name="n_4mainValue【保健センター・保健所】&#10;一人当たり面積">
          <a:extLst>
            <a:ext uri="{FF2B5EF4-FFF2-40B4-BE49-F238E27FC236}">
              <a16:creationId xmlns:a16="http://schemas.microsoft.com/office/drawing/2014/main" id="{004BEA7D-ED22-4E7C-AAC8-073B07E06F65}"/>
            </a:ext>
          </a:extLst>
        </xdr:cNvPr>
        <xdr:cNvSpPr txBox="1"/>
      </xdr:nvSpPr>
      <xdr:spPr>
        <a:xfrm>
          <a:off x="17507027" y="103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702FCBFA-B82E-406E-A5FC-EF4A5C6C39D5}"/>
            </a:ext>
          </a:extLst>
        </xdr:cNvPr>
        <xdr:cNvSpPr/>
      </xdr:nvSpPr>
      <xdr:spPr>
        <a:xfrm>
          <a:off x="11831637" y="111728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2B691587-E3A9-47CF-916C-82E2FBE6F368}"/>
            </a:ext>
          </a:extLst>
        </xdr:cNvPr>
        <xdr:cNvSpPr/>
      </xdr:nvSpPr>
      <xdr:spPr>
        <a:xfrm>
          <a:off x="119443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A81A0107-E1B5-46D8-894C-9B1F2327E5A5}"/>
            </a:ext>
          </a:extLst>
        </xdr:cNvPr>
        <xdr:cNvSpPr/>
      </xdr:nvSpPr>
      <xdr:spPr>
        <a:xfrm>
          <a:off x="119443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DE4641A1-27B3-429D-B63B-68F0FF503020}"/>
            </a:ext>
          </a:extLst>
        </xdr:cNvPr>
        <xdr:cNvSpPr/>
      </xdr:nvSpPr>
      <xdr:spPr>
        <a:xfrm>
          <a:off x="1291748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26DC7988-AC49-45FE-AA13-9006EF20522C}"/>
            </a:ext>
          </a:extLst>
        </xdr:cNvPr>
        <xdr:cNvSpPr/>
      </xdr:nvSpPr>
      <xdr:spPr>
        <a:xfrm>
          <a:off x="1291748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BA7E3C46-7BAF-4B72-834D-28A73B66C4EB}"/>
            </a:ext>
          </a:extLst>
        </xdr:cNvPr>
        <xdr:cNvSpPr/>
      </xdr:nvSpPr>
      <xdr:spPr>
        <a:xfrm>
          <a:off x="1400333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5EBD1B85-CF33-46E0-9797-ED511434CDF6}"/>
            </a:ext>
          </a:extLst>
        </xdr:cNvPr>
        <xdr:cNvSpPr/>
      </xdr:nvSpPr>
      <xdr:spPr>
        <a:xfrm>
          <a:off x="1400333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DBCD7719-F181-405F-A57E-2CC4EB70A8FD}"/>
            </a:ext>
          </a:extLst>
        </xdr:cNvPr>
        <xdr:cNvSpPr/>
      </xdr:nvSpPr>
      <xdr:spPr>
        <a:xfrm>
          <a:off x="11831637" y="122491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3C109E45-2C02-4571-804C-464BBFC06417}"/>
            </a:ext>
          </a:extLst>
        </xdr:cNvPr>
        <xdr:cNvSpPr txBox="1"/>
      </xdr:nvSpPr>
      <xdr:spPr>
        <a:xfrm>
          <a:off x="11793537"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39F82982-E2B1-446F-815D-0DB325DE89DE}"/>
            </a:ext>
          </a:extLst>
        </xdr:cNvPr>
        <xdr:cNvCxnSpPr/>
      </xdr:nvCxnSpPr>
      <xdr:spPr>
        <a:xfrm>
          <a:off x="11831637" y="14411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90B68E6-8885-461A-9E57-466478EB64EA}"/>
            </a:ext>
          </a:extLst>
        </xdr:cNvPr>
        <xdr:cNvSpPr txBox="1"/>
      </xdr:nvSpPr>
      <xdr:spPr>
        <a:xfrm>
          <a:off x="11393033"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9C7ECC1B-12C1-4C54-9899-A32AAABEAF2A}"/>
            </a:ext>
          </a:extLst>
        </xdr:cNvPr>
        <xdr:cNvCxnSpPr/>
      </xdr:nvCxnSpPr>
      <xdr:spPr>
        <a:xfrm>
          <a:off x="11831637" y="140990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170BE839-8113-4CC7-8B0E-0C7BAB441E8C}"/>
            </a:ext>
          </a:extLst>
        </xdr:cNvPr>
        <xdr:cNvSpPr txBox="1"/>
      </xdr:nvSpPr>
      <xdr:spPr>
        <a:xfrm>
          <a:off x="11393033"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5BDCC400-15DC-4338-8CA5-EC0C0651E29C}"/>
            </a:ext>
          </a:extLst>
        </xdr:cNvPr>
        <xdr:cNvCxnSpPr/>
      </xdr:nvCxnSpPr>
      <xdr:spPr>
        <a:xfrm>
          <a:off x="11831637" y="1379151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E38F6D1C-C899-4B9B-B8C4-8287CD30563F}"/>
            </a:ext>
          </a:extLst>
        </xdr:cNvPr>
        <xdr:cNvSpPr txBox="1"/>
      </xdr:nvSpPr>
      <xdr:spPr>
        <a:xfrm>
          <a:off x="11447628" y="136588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ED7506A-7336-4861-B04F-387DC822DD22}"/>
            </a:ext>
          </a:extLst>
        </xdr:cNvPr>
        <xdr:cNvCxnSpPr/>
      </xdr:nvCxnSpPr>
      <xdr:spPr>
        <a:xfrm>
          <a:off x="11831637" y="134792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3B19049-5800-4F3F-944E-0EAD00A8D108}"/>
            </a:ext>
          </a:extLst>
        </xdr:cNvPr>
        <xdr:cNvSpPr txBox="1"/>
      </xdr:nvSpPr>
      <xdr:spPr>
        <a:xfrm>
          <a:off x="11447628"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87ECC9F8-C665-4479-8635-0F7BA4676644}"/>
            </a:ext>
          </a:extLst>
        </xdr:cNvPr>
        <xdr:cNvCxnSpPr/>
      </xdr:nvCxnSpPr>
      <xdr:spPr>
        <a:xfrm>
          <a:off x="11831637" y="13171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E05D221D-F43D-49BE-B74E-30923DD6B2AF}"/>
            </a:ext>
          </a:extLst>
        </xdr:cNvPr>
        <xdr:cNvSpPr txBox="1"/>
      </xdr:nvSpPr>
      <xdr:spPr>
        <a:xfrm>
          <a:off x="11447628"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3B40F7A3-B596-4C9D-B619-F185D4B522D1}"/>
            </a:ext>
          </a:extLst>
        </xdr:cNvPr>
        <xdr:cNvCxnSpPr/>
      </xdr:nvCxnSpPr>
      <xdr:spPr>
        <a:xfrm>
          <a:off x="11831637" y="128689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9C4A4920-9D80-48C8-99AE-DC270B315EC6}"/>
            </a:ext>
          </a:extLst>
        </xdr:cNvPr>
        <xdr:cNvSpPr txBox="1"/>
      </xdr:nvSpPr>
      <xdr:spPr>
        <a:xfrm>
          <a:off x="11447628" y="127362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D1FA7E94-C643-4BAD-B713-8CC1FBA50E4B}"/>
            </a:ext>
          </a:extLst>
        </xdr:cNvPr>
        <xdr:cNvCxnSpPr/>
      </xdr:nvCxnSpPr>
      <xdr:spPr>
        <a:xfrm>
          <a:off x="11831637" y="1256143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307A6007-F033-44E6-9ED2-547F33636128}"/>
            </a:ext>
          </a:extLst>
        </xdr:cNvPr>
        <xdr:cNvSpPr txBox="1"/>
      </xdr:nvSpPr>
      <xdr:spPr>
        <a:xfrm>
          <a:off x="11506986" y="1242873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5DEE51D2-C57F-4FC0-B868-3F0FFA0E1941}"/>
            </a:ext>
          </a:extLst>
        </xdr:cNvPr>
        <xdr:cNvCxnSpPr/>
      </xdr:nvCxnSpPr>
      <xdr:spPr>
        <a:xfrm>
          <a:off x="11831637" y="12249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FA747687-0CDE-4ABE-87AF-85BAA5F479D5}"/>
            </a:ext>
          </a:extLst>
        </xdr:cNvPr>
        <xdr:cNvSpPr/>
      </xdr:nvSpPr>
      <xdr:spPr>
        <a:xfrm>
          <a:off x="11831637" y="122491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891715D-14D9-44FA-A058-6FEBDA3CB0FB}"/>
            </a:ext>
          </a:extLst>
        </xdr:cNvPr>
        <xdr:cNvCxnSpPr/>
      </xdr:nvCxnSpPr>
      <xdr:spPr>
        <a:xfrm flipV="1">
          <a:off x="15514001" y="12679271"/>
          <a:ext cx="0" cy="141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8BD29EA3-F746-4083-B8FD-C0D44ABE066D}"/>
            </a:ext>
          </a:extLst>
        </xdr:cNvPr>
        <xdr:cNvSpPr txBox="1"/>
      </xdr:nvSpPr>
      <xdr:spPr>
        <a:xfrm>
          <a:off x="15552737"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7E2C101D-EB11-40B0-BC38-7A271914BA3A}"/>
            </a:ext>
          </a:extLst>
        </xdr:cNvPr>
        <xdr:cNvCxnSpPr/>
      </xdr:nvCxnSpPr>
      <xdr:spPr>
        <a:xfrm>
          <a:off x="15420975" y="14099041"/>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653" name="【消防施設】&#10;有形固定資産減価償却率最大値テキスト">
          <a:extLst>
            <a:ext uri="{FF2B5EF4-FFF2-40B4-BE49-F238E27FC236}">
              <a16:creationId xmlns:a16="http://schemas.microsoft.com/office/drawing/2014/main" id="{703A749C-111A-48D6-B0E9-220E6BA817C7}"/>
            </a:ext>
          </a:extLst>
        </xdr:cNvPr>
        <xdr:cNvSpPr txBox="1"/>
      </xdr:nvSpPr>
      <xdr:spPr>
        <a:xfrm>
          <a:off x="15552737" y="124687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4" name="直線コネクタ 653">
          <a:extLst>
            <a:ext uri="{FF2B5EF4-FFF2-40B4-BE49-F238E27FC236}">
              <a16:creationId xmlns:a16="http://schemas.microsoft.com/office/drawing/2014/main" id="{9A6BA5FC-DC2D-4C3F-B0A2-3A35AB123A9A}"/>
            </a:ext>
          </a:extLst>
        </xdr:cNvPr>
        <xdr:cNvCxnSpPr/>
      </xdr:nvCxnSpPr>
      <xdr:spPr>
        <a:xfrm>
          <a:off x="15420975" y="12679271"/>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C056CFF7-6638-4D9F-8F2C-AC008E838818}"/>
            </a:ext>
          </a:extLst>
        </xdr:cNvPr>
        <xdr:cNvSpPr txBox="1"/>
      </xdr:nvSpPr>
      <xdr:spPr>
        <a:xfrm>
          <a:off x="15552737" y="1340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656" name="フローチャート: 判断 655">
          <a:extLst>
            <a:ext uri="{FF2B5EF4-FFF2-40B4-BE49-F238E27FC236}">
              <a16:creationId xmlns:a16="http://schemas.microsoft.com/office/drawing/2014/main" id="{76A1A6B1-35F3-4811-9212-B9852908E9B6}"/>
            </a:ext>
          </a:extLst>
        </xdr:cNvPr>
        <xdr:cNvSpPr/>
      </xdr:nvSpPr>
      <xdr:spPr>
        <a:xfrm>
          <a:off x="15459075" y="13419999"/>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657" name="フローチャート: 判断 656">
          <a:extLst>
            <a:ext uri="{FF2B5EF4-FFF2-40B4-BE49-F238E27FC236}">
              <a16:creationId xmlns:a16="http://schemas.microsoft.com/office/drawing/2014/main" id="{2222A2F6-87D4-400B-B116-4B0FF6EB13DB}"/>
            </a:ext>
          </a:extLst>
        </xdr:cNvPr>
        <xdr:cNvSpPr/>
      </xdr:nvSpPr>
      <xdr:spPr>
        <a:xfrm>
          <a:off x="14658975" y="13497016"/>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658" name="フローチャート: 判断 657">
          <a:extLst>
            <a:ext uri="{FF2B5EF4-FFF2-40B4-BE49-F238E27FC236}">
              <a16:creationId xmlns:a16="http://schemas.microsoft.com/office/drawing/2014/main" id="{1D9AD056-D84A-4872-9945-3AA1DA8CD105}"/>
            </a:ext>
          </a:extLst>
        </xdr:cNvPr>
        <xdr:cNvSpPr/>
      </xdr:nvSpPr>
      <xdr:spPr>
        <a:xfrm>
          <a:off x="13822362" y="13487219"/>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659" name="フローチャート: 判断 658">
          <a:extLst>
            <a:ext uri="{FF2B5EF4-FFF2-40B4-BE49-F238E27FC236}">
              <a16:creationId xmlns:a16="http://schemas.microsoft.com/office/drawing/2014/main" id="{42E033BD-51AB-4355-969B-F19987BF07AC}"/>
            </a:ext>
          </a:extLst>
        </xdr:cNvPr>
        <xdr:cNvSpPr/>
      </xdr:nvSpPr>
      <xdr:spPr>
        <a:xfrm>
          <a:off x="12980987" y="13508445"/>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660" name="フローチャート: 判断 659">
          <a:extLst>
            <a:ext uri="{FF2B5EF4-FFF2-40B4-BE49-F238E27FC236}">
              <a16:creationId xmlns:a16="http://schemas.microsoft.com/office/drawing/2014/main" id="{0199FAFA-C637-4A8E-BAD3-5081D1A06153}"/>
            </a:ext>
          </a:extLst>
        </xdr:cNvPr>
        <xdr:cNvSpPr/>
      </xdr:nvSpPr>
      <xdr:spPr>
        <a:xfrm>
          <a:off x="12125325" y="13410202"/>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58305C9-5A4C-4E34-961D-2D33E107E228}"/>
            </a:ext>
          </a:extLst>
        </xdr:cNvPr>
        <xdr:cNvSpPr txBox="1"/>
      </xdr:nvSpPr>
      <xdr:spPr>
        <a:xfrm>
          <a:off x="153336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7D747DB-FC02-42E5-AB6D-3A1C9A03C6DE}"/>
            </a:ext>
          </a:extLst>
        </xdr:cNvPr>
        <xdr:cNvSpPr txBox="1"/>
      </xdr:nvSpPr>
      <xdr:spPr>
        <a:xfrm>
          <a:off x="145335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E6B5577-9BC7-4BD6-95EF-BBF31B8B4C50}"/>
            </a:ext>
          </a:extLst>
        </xdr:cNvPr>
        <xdr:cNvSpPr txBox="1"/>
      </xdr:nvSpPr>
      <xdr:spPr>
        <a:xfrm>
          <a:off x="1368742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44DF2FB7-2FA9-47E4-83DA-F22F08962B2C}"/>
            </a:ext>
          </a:extLst>
        </xdr:cNvPr>
        <xdr:cNvSpPr txBox="1"/>
      </xdr:nvSpPr>
      <xdr:spPr>
        <a:xfrm>
          <a:off x="128508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60B0B48-0AD3-4652-A9B1-B76E01C0F137}"/>
            </a:ext>
          </a:extLst>
        </xdr:cNvPr>
        <xdr:cNvSpPr txBox="1"/>
      </xdr:nvSpPr>
      <xdr:spPr>
        <a:xfrm>
          <a:off x="119999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129358</xdr:rowOff>
    </xdr:from>
    <xdr:to>
      <xdr:col>85</xdr:col>
      <xdr:colOff>177800</xdr:colOff>
      <xdr:row>79</xdr:row>
      <xdr:rowOff>59508</xdr:rowOff>
    </xdr:to>
    <xdr:sp macro="" textlink="">
      <xdr:nvSpPr>
        <xdr:cNvPr id="666" name="楕円 665">
          <a:extLst>
            <a:ext uri="{FF2B5EF4-FFF2-40B4-BE49-F238E27FC236}">
              <a16:creationId xmlns:a16="http://schemas.microsoft.com/office/drawing/2014/main" id="{FA563AC1-9923-4B77-965C-A5C3C8F7C7B4}"/>
            </a:ext>
          </a:extLst>
        </xdr:cNvPr>
        <xdr:cNvSpPr/>
      </xdr:nvSpPr>
      <xdr:spPr>
        <a:xfrm>
          <a:off x="15459075" y="12773795"/>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152235</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2C044C47-A21C-4151-848C-97E5AF0BA038}"/>
            </a:ext>
          </a:extLst>
        </xdr:cNvPr>
        <xdr:cNvSpPr txBox="1"/>
      </xdr:nvSpPr>
      <xdr:spPr>
        <a:xfrm>
          <a:off x="15552737" y="12629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101600</xdr:rowOff>
    </xdr:from>
    <xdr:to>
      <xdr:col>81</xdr:col>
      <xdr:colOff>101600</xdr:colOff>
      <xdr:row>79</xdr:row>
      <xdr:rowOff>31750</xdr:rowOff>
    </xdr:to>
    <xdr:sp macro="" textlink="">
      <xdr:nvSpPr>
        <xdr:cNvPr id="668" name="楕円 667">
          <a:extLst>
            <a:ext uri="{FF2B5EF4-FFF2-40B4-BE49-F238E27FC236}">
              <a16:creationId xmlns:a16="http://schemas.microsoft.com/office/drawing/2014/main" id="{15DEE281-8601-4767-AE95-5E7E635C72B2}"/>
            </a:ext>
          </a:extLst>
        </xdr:cNvPr>
        <xdr:cNvSpPr/>
      </xdr:nvSpPr>
      <xdr:spPr>
        <a:xfrm>
          <a:off x="14658975" y="12746037"/>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152400</xdr:rowOff>
    </xdr:from>
    <xdr:to>
      <xdr:col>85</xdr:col>
      <xdr:colOff>127000</xdr:colOff>
      <xdr:row>79</xdr:row>
      <xdr:rowOff>8708</xdr:rowOff>
    </xdr:to>
    <xdr:cxnSp macro="">
      <xdr:nvCxnSpPr>
        <xdr:cNvPr id="669" name="直線コネクタ 668">
          <a:extLst>
            <a:ext uri="{FF2B5EF4-FFF2-40B4-BE49-F238E27FC236}">
              <a16:creationId xmlns:a16="http://schemas.microsoft.com/office/drawing/2014/main" id="{04E7B7F6-F93E-40C3-B329-84291DD6A298}"/>
            </a:ext>
          </a:extLst>
        </xdr:cNvPr>
        <xdr:cNvCxnSpPr/>
      </xdr:nvCxnSpPr>
      <xdr:spPr>
        <a:xfrm>
          <a:off x="14714537" y="12792075"/>
          <a:ext cx="800100" cy="1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62412</xdr:rowOff>
    </xdr:from>
    <xdr:to>
      <xdr:col>76</xdr:col>
      <xdr:colOff>165100</xdr:colOff>
      <xdr:row>78</xdr:row>
      <xdr:rowOff>164012</xdr:rowOff>
    </xdr:to>
    <xdr:sp macro="" textlink="">
      <xdr:nvSpPr>
        <xdr:cNvPr id="670" name="楕円 669">
          <a:extLst>
            <a:ext uri="{FF2B5EF4-FFF2-40B4-BE49-F238E27FC236}">
              <a16:creationId xmlns:a16="http://schemas.microsoft.com/office/drawing/2014/main" id="{BBF06EBF-050B-42B9-8819-83FDB282A863}"/>
            </a:ext>
          </a:extLst>
        </xdr:cNvPr>
        <xdr:cNvSpPr/>
      </xdr:nvSpPr>
      <xdr:spPr>
        <a:xfrm>
          <a:off x="13822362" y="12706849"/>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113212</xdr:rowOff>
    </xdr:from>
    <xdr:to>
      <xdr:col>81</xdr:col>
      <xdr:colOff>50800</xdr:colOff>
      <xdr:row>78</xdr:row>
      <xdr:rowOff>152400</xdr:rowOff>
    </xdr:to>
    <xdr:cxnSp macro="">
      <xdr:nvCxnSpPr>
        <xdr:cNvPr id="671" name="直線コネクタ 670">
          <a:extLst>
            <a:ext uri="{FF2B5EF4-FFF2-40B4-BE49-F238E27FC236}">
              <a16:creationId xmlns:a16="http://schemas.microsoft.com/office/drawing/2014/main" id="{C64274B8-065A-4563-920B-55D0DF8C3979}"/>
            </a:ext>
          </a:extLst>
        </xdr:cNvPr>
        <xdr:cNvCxnSpPr/>
      </xdr:nvCxnSpPr>
      <xdr:spPr>
        <a:xfrm>
          <a:off x="13868400" y="12752887"/>
          <a:ext cx="846137"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23223</xdr:rowOff>
    </xdr:from>
    <xdr:to>
      <xdr:col>72</xdr:col>
      <xdr:colOff>38100</xdr:colOff>
      <xdr:row>78</xdr:row>
      <xdr:rowOff>124823</xdr:rowOff>
    </xdr:to>
    <xdr:sp macro="" textlink="">
      <xdr:nvSpPr>
        <xdr:cNvPr id="672" name="楕円 671">
          <a:extLst>
            <a:ext uri="{FF2B5EF4-FFF2-40B4-BE49-F238E27FC236}">
              <a16:creationId xmlns:a16="http://schemas.microsoft.com/office/drawing/2014/main" id="{103C75BA-CA06-40A1-A169-FF2D0D63DBA5}"/>
            </a:ext>
          </a:extLst>
        </xdr:cNvPr>
        <xdr:cNvSpPr/>
      </xdr:nvSpPr>
      <xdr:spPr>
        <a:xfrm>
          <a:off x="12980987" y="12667660"/>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74023</xdr:rowOff>
    </xdr:from>
    <xdr:to>
      <xdr:col>76</xdr:col>
      <xdr:colOff>114300</xdr:colOff>
      <xdr:row>78</xdr:row>
      <xdr:rowOff>113212</xdr:rowOff>
    </xdr:to>
    <xdr:cxnSp macro="">
      <xdr:nvCxnSpPr>
        <xdr:cNvPr id="673" name="直線コネクタ 672">
          <a:extLst>
            <a:ext uri="{FF2B5EF4-FFF2-40B4-BE49-F238E27FC236}">
              <a16:creationId xmlns:a16="http://schemas.microsoft.com/office/drawing/2014/main" id="{C603D295-0689-42CA-B3BB-794E61C18A05}"/>
            </a:ext>
          </a:extLst>
        </xdr:cNvPr>
        <xdr:cNvCxnSpPr/>
      </xdr:nvCxnSpPr>
      <xdr:spPr>
        <a:xfrm>
          <a:off x="13031787" y="12713698"/>
          <a:ext cx="836613"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152219</xdr:rowOff>
    </xdr:from>
    <xdr:to>
      <xdr:col>67</xdr:col>
      <xdr:colOff>101600</xdr:colOff>
      <xdr:row>78</xdr:row>
      <xdr:rowOff>82369</xdr:rowOff>
    </xdr:to>
    <xdr:sp macro="" textlink="">
      <xdr:nvSpPr>
        <xdr:cNvPr id="674" name="楕円 673">
          <a:extLst>
            <a:ext uri="{FF2B5EF4-FFF2-40B4-BE49-F238E27FC236}">
              <a16:creationId xmlns:a16="http://schemas.microsoft.com/office/drawing/2014/main" id="{B37CABC6-75C3-4207-BEA9-0A340E73268B}"/>
            </a:ext>
          </a:extLst>
        </xdr:cNvPr>
        <xdr:cNvSpPr/>
      </xdr:nvSpPr>
      <xdr:spPr>
        <a:xfrm>
          <a:off x="12125325" y="12629969"/>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31569</xdr:rowOff>
    </xdr:from>
    <xdr:to>
      <xdr:col>71</xdr:col>
      <xdr:colOff>177800</xdr:colOff>
      <xdr:row>78</xdr:row>
      <xdr:rowOff>74023</xdr:rowOff>
    </xdr:to>
    <xdr:cxnSp macro="">
      <xdr:nvCxnSpPr>
        <xdr:cNvPr id="675" name="直線コネクタ 674">
          <a:extLst>
            <a:ext uri="{FF2B5EF4-FFF2-40B4-BE49-F238E27FC236}">
              <a16:creationId xmlns:a16="http://schemas.microsoft.com/office/drawing/2014/main" id="{FFCC4B8B-C938-4D46-BE63-2D563FE8AF0D}"/>
            </a:ext>
          </a:extLst>
        </xdr:cNvPr>
        <xdr:cNvCxnSpPr/>
      </xdr:nvCxnSpPr>
      <xdr:spPr>
        <a:xfrm>
          <a:off x="12180887" y="12676006"/>
          <a:ext cx="850900" cy="3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676" name="n_1aveValue【消防施設】&#10;有形固定資産減価償却率">
          <a:extLst>
            <a:ext uri="{FF2B5EF4-FFF2-40B4-BE49-F238E27FC236}">
              <a16:creationId xmlns:a16="http://schemas.microsoft.com/office/drawing/2014/main" id="{E8079987-E66D-4FE2-826A-EDDB3A6886D4}"/>
            </a:ext>
          </a:extLst>
        </xdr:cNvPr>
        <xdr:cNvSpPr txBox="1"/>
      </xdr:nvSpPr>
      <xdr:spPr>
        <a:xfrm>
          <a:off x="14508806" y="13594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677" name="n_2aveValue【消防施設】&#10;有形固定資産減価償却率">
          <a:extLst>
            <a:ext uri="{FF2B5EF4-FFF2-40B4-BE49-F238E27FC236}">
              <a16:creationId xmlns:a16="http://schemas.microsoft.com/office/drawing/2014/main" id="{82BB2DA9-3F9E-48BD-8B6D-6C138F30316B}"/>
            </a:ext>
          </a:extLst>
        </xdr:cNvPr>
        <xdr:cNvSpPr txBox="1"/>
      </xdr:nvSpPr>
      <xdr:spPr>
        <a:xfrm>
          <a:off x="13680131" y="13584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678" name="n_3aveValue【消防施設】&#10;有形固定資産減価償却率">
          <a:extLst>
            <a:ext uri="{FF2B5EF4-FFF2-40B4-BE49-F238E27FC236}">
              <a16:creationId xmlns:a16="http://schemas.microsoft.com/office/drawing/2014/main" id="{FC199F4C-CB46-4758-BB7D-7289C0ED5C4E}"/>
            </a:ext>
          </a:extLst>
        </xdr:cNvPr>
        <xdr:cNvSpPr txBox="1"/>
      </xdr:nvSpPr>
      <xdr:spPr>
        <a:xfrm>
          <a:off x="12838756" y="1360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679" name="n_4aveValue【消防施設】&#10;有形固定資産減価償却率">
          <a:extLst>
            <a:ext uri="{FF2B5EF4-FFF2-40B4-BE49-F238E27FC236}">
              <a16:creationId xmlns:a16="http://schemas.microsoft.com/office/drawing/2014/main" id="{4974AB09-482B-44C6-9D74-F3EDBC9BAE3E}"/>
            </a:ext>
          </a:extLst>
        </xdr:cNvPr>
        <xdr:cNvSpPr txBox="1"/>
      </xdr:nvSpPr>
      <xdr:spPr>
        <a:xfrm>
          <a:off x="11983094" y="1349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48277</xdr:rowOff>
    </xdr:from>
    <xdr:ext cx="405111" cy="259045"/>
    <xdr:sp macro="" textlink="">
      <xdr:nvSpPr>
        <xdr:cNvPr id="680" name="n_1mainValue【消防施設】&#10;有形固定資産減価償却率">
          <a:extLst>
            <a:ext uri="{FF2B5EF4-FFF2-40B4-BE49-F238E27FC236}">
              <a16:creationId xmlns:a16="http://schemas.microsoft.com/office/drawing/2014/main" id="{92700F90-5E9B-4976-8BAF-CAA07CA001ED}"/>
            </a:ext>
          </a:extLst>
        </xdr:cNvPr>
        <xdr:cNvSpPr txBox="1"/>
      </xdr:nvSpPr>
      <xdr:spPr>
        <a:xfrm>
          <a:off x="14508806" y="1252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9089</xdr:rowOff>
    </xdr:from>
    <xdr:ext cx="405111" cy="259045"/>
    <xdr:sp macro="" textlink="">
      <xdr:nvSpPr>
        <xdr:cNvPr id="681" name="n_2mainValue【消防施設】&#10;有形固定資産減価償却率">
          <a:extLst>
            <a:ext uri="{FF2B5EF4-FFF2-40B4-BE49-F238E27FC236}">
              <a16:creationId xmlns:a16="http://schemas.microsoft.com/office/drawing/2014/main" id="{D941B7C2-5091-4FD3-9949-C8A12A8F1FF5}"/>
            </a:ext>
          </a:extLst>
        </xdr:cNvPr>
        <xdr:cNvSpPr txBox="1"/>
      </xdr:nvSpPr>
      <xdr:spPr>
        <a:xfrm>
          <a:off x="13680131" y="1248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141350</xdr:rowOff>
    </xdr:from>
    <xdr:ext cx="405111" cy="259045"/>
    <xdr:sp macro="" textlink="">
      <xdr:nvSpPr>
        <xdr:cNvPr id="682" name="n_3mainValue【消防施設】&#10;有形固定資産減価償却率">
          <a:extLst>
            <a:ext uri="{FF2B5EF4-FFF2-40B4-BE49-F238E27FC236}">
              <a16:creationId xmlns:a16="http://schemas.microsoft.com/office/drawing/2014/main" id="{DA9C8A2A-6924-4961-827C-8B0BC9C51637}"/>
            </a:ext>
          </a:extLst>
        </xdr:cNvPr>
        <xdr:cNvSpPr txBox="1"/>
      </xdr:nvSpPr>
      <xdr:spPr>
        <a:xfrm>
          <a:off x="12838756" y="1245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98896</xdr:rowOff>
    </xdr:from>
    <xdr:ext cx="340478" cy="259045"/>
    <xdr:sp macro="" textlink="">
      <xdr:nvSpPr>
        <xdr:cNvPr id="683" name="n_4mainValue【消防施設】&#10;有形固定資産減価償却率">
          <a:extLst>
            <a:ext uri="{FF2B5EF4-FFF2-40B4-BE49-F238E27FC236}">
              <a16:creationId xmlns:a16="http://schemas.microsoft.com/office/drawing/2014/main" id="{D0535A1F-C0B4-4B5E-A23E-0111913C3649}"/>
            </a:ext>
          </a:extLst>
        </xdr:cNvPr>
        <xdr:cNvSpPr txBox="1"/>
      </xdr:nvSpPr>
      <xdr:spPr>
        <a:xfrm>
          <a:off x="12020173" y="124194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3E0D9D63-0C2D-466E-812B-271E307B5B3E}"/>
            </a:ext>
          </a:extLst>
        </xdr:cNvPr>
        <xdr:cNvSpPr/>
      </xdr:nvSpPr>
      <xdr:spPr>
        <a:xfrm>
          <a:off x="17373600" y="111728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8FEAC9A8-5425-4A69-BDC1-6C9735AC612D}"/>
            </a:ext>
          </a:extLst>
        </xdr:cNvPr>
        <xdr:cNvSpPr/>
      </xdr:nvSpPr>
      <xdr:spPr>
        <a:xfrm>
          <a:off x="175053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448BF9BB-BF8D-4FC5-9FA5-5C6CA834B3B5}"/>
            </a:ext>
          </a:extLst>
        </xdr:cNvPr>
        <xdr:cNvSpPr/>
      </xdr:nvSpPr>
      <xdr:spPr>
        <a:xfrm>
          <a:off x="175053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31B82EAD-1544-4D1B-A243-484E85701C22}"/>
            </a:ext>
          </a:extLst>
        </xdr:cNvPr>
        <xdr:cNvSpPr/>
      </xdr:nvSpPr>
      <xdr:spPr>
        <a:xfrm>
          <a:off x="184594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3011E8D5-132F-4DE9-BE66-DE827B0B7694}"/>
            </a:ext>
          </a:extLst>
        </xdr:cNvPr>
        <xdr:cNvSpPr/>
      </xdr:nvSpPr>
      <xdr:spPr>
        <a:xfrm>
          <a:off x="184594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BD3A8045-A3AB-4BBC-9950-0AE11A0B6021}"/>
            </a:ext>
          </a:extLst>
        </xdr:cNvPr>
        <xdr:cNvSpPr/>
      </xdr:nvSpPr>
      <xdr:spPr>
        <a:xfrm>
          <a:off x="1954530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D75D514A-B3C8-4745-8569-2B90A724FBB5}"/>
            </a:ext>
          </a:extLst>
        </xdr:cNvPr>
        <xdr:cNvSpPr/>
      </xdr:nvSpPr>
      <xdr:spPr>
        <a:xfrm>
          <a:off x="1954530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3FD4AC2-4753-43B7-90E8-EEA466BFA42D}"/>
            </a:ext>
          </a:extLst>
        </xdr:cNvPr>
        <xdr:cNvSpPr/>
      </xdr:nvSpPr>
      <xdr:spPr>
        <a:xfrm>
          <a:off x="17373600" y="122491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AABDA448-EDD8-426E-87BC-ECBCD26225C4}"/>
            </a:ext>
          </a:extLst>
        </xdr:cNvPr>
        <xdr:cNvSpPr txBox="1"/>
      </xdr:nvSpPr>
      <xdr:spPr>
        <a:xfrm>
          <a:off x="1734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17C3D126-5ABD-4148-A02F-FBDAC24CF9D8}"/>
            </a:ext>
          </a:extLst>
        </xdr:cNvPr>
        <xdr:cNvCxnSpPr/>
      </xdr:nvCxnSpPr>
      <xdr:spPr>
        <a:xfrm>
          <a:off x="17373600" y="14411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67051E95-6921-4733-8B1F-F2557296B2BA}"/>
            </a:ext>
          </a:extLst>
        </xdr:cNvPr>
        <xdr:cNvCxnSpPr/>
      </xdr:nvCxnSpPr>
      <xdr:spPr>
        <a:xfrm>
          <a:off x="17373600" y="140493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B67BBBB9-79F4-4CA3-8BCD-8EFA626B535F}"/>
            </a:ext>
          </a:extLst>
        </xdr:cNvPr>
        <xdr:cNvSpPr txBox="1"/>
      </xdr:nvSpPr>
      <xdr:spPr>
        <a:xfrm>
          <a:off x="16934996"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192CE1B7-184D-4E15-8F74-4097E91935B2}"/>
            </a:ext>
          </a:extLst>
        </xdr:cNvPr>
        <xdr:cNvCxnSpPr/>
      </xdr:nvCxnSpPr>
      <xdr:spPr>
        <a:xfrm>
          <a:off x="17373600" y="13687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25C8482D-01C4-4CBE-81E5-C54F97FC7CD4}"/>
            </a:ext>
          </a:extLst>
        </xdr:cNvPr>
        <xdr:cNvSpPr txBox="1"/>
      </xdr:nvSpPr>
      <xdr:spPr>
        <a:xfrm>
          <a:off x="16934996"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10B83623-C241-4033-91A0-48AF19B007ED}"/>
            </a:ext>
          </a:extLst>
        </xdr:cNvPr>
        <xdr:cNvCxnSpPr/>
      </xdr:nvCxnSpPr>
      <xdr:spPr>
        <a:xfrm>
          <a:off x="17373600" y="133254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EE99FD69-E1D8-436C-AE2F-BF1AFF3775BE}"/>
            </a:ext>
          </a:extLst>
        </xdr:cNvPr>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03975238-1A93-4A71-8370-4A9CB4548995}"/>
            </a:ext>
          </a:extLst>
        </xdr:cNvPr>
        <xdr:cNvCxnSpPr/>
      </xdr:nvCxnSpPr>
      <xdr:spPr>
        <a:xfrm>
          <a:off x="17373600" y="129635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EAA002C3-6022-4A4F-BC17-4E4F3EDEDC8F}"/>
            </a:ext>
          </a:extLst>
        </xdr:cNvPr>
        <xdr:cNvSpPr txBox="1"/>
      </xdr:nvSpPr>
      <xdr:spPr>
        <a:xfrm>
          <a:off x="16934996"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E1AE2D03-48B8-43C3-BF7A-74427C586E2B}"/>
            </a:ext>
          </a:extLst>
        </xdr:cNvPr>
        <xdr:cNvCxnSpPr/>
      </xdr:nvCxnSpPr>
      <xdr:spPr>
        <a:xfrm>
          <a:off x="17373600" y="126111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EBD4BA38-457F-40CB-AF62-7C294453664F}"/>
            </a:ext>
          </a:extLst>
        </xdr:cNvPr>
        <xdr:cNvSpPr txBox="1"/>
      </xdr:nvSpPr>
      <xdr:spPr>
        <a:xfrm>
          <a:off x="16934996"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C9B2F835-2A2D-4FBC-A3E0-437E23A7B071}"/>
            </a:ext>
          </a:extLst>
        </xdr:cNvPr>
        <xdr:cNvCxnSpPr/>
      </xdr:nvCxnSpPr>
      <xdr:spPr>
        <a:xfrm>
          <a:off x="17373600" y="12249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76129AA4-4F7F-480F-B20A-9EBF33E37003}"/>
            </a:ext>
          </a:extLst>
        </xdr:cNvPr>
        <xdr:cNvSpPr txBox="1"/>
      </xdr:nvSpPr>
      <xdr:spPr>
        <a:xfrm>
          <a:off x="16934996"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1614D26B-109B-42D9-A9CF-7E0DB537454B}"/>
            </a:ext>
          </a:extLst>
        </xdr:cNvPr>
        <xdr:cNvSpPr/>
      </xdr:nvSpPr>
      <xdr:spPr>
        <a:xfrm>
          <a:off x="17373600" y="122491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707" name="直線コネクタ 706">
          <a:extLst>
            <a:ext uri="{FF2B5EF4-FFF2-40B4-BE49-F238E27FC236}">
              <a16:creationId xmlns:a16="http://schemas.microsoft.com/office/drawing/2014/main" id="{BEE890CF-9D96-4902-9E0F-E065569CB0E4}"/>
            </a:ext>
          </a:extLst>
        </xdr:cNvPr>
        <xdr:cNvCxnSpPr/>
      </xdr:nvCxnSpPr>
      <xdr:spPr>
        <a:xfrm flipV="1">
          <a:off x="21060726" y="12582525"/>
          <a:ext cx="0" cy="145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8" name="【消防施設】&#10;一人当たり面積最小値テキスト">
          <a:extLst>
            <a:ext uri="{FF2B5EF4-FFF2-40B4-BE49-F238E27FC236}">
              <a16:creationId xmlns:a16="http://schemas.microsoft.com/office/drawing/2014/main" id="{BA11D9F1-A103-405A-89D3-B66D5F2FAC14}"/>
            </a:ext>
          </a:extLst>
        </xdr:cNvPr>
        <xdr:cNvSpPr txBox="1"/>
      </xdr:nvSpPr>
      <xdr:spPr>
        <a:xfrm>
          <a:off x="21099462" y="1403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9" name="直線コネクタ 708">
          <a:extLst>
            <a:ext uri="{FF2B5EF4-FFF2-40B4-BE49-F238E27FC236}">
              <a16:creationId xmlns:a16="http://schemas.microsoft.com/office/drawing/2014/main" id="{99B804ED-9156-418A-8FED-119144EDA285}"/>
            </a:ext>
          </a:extLst>
        </xdr:cNvPr>
        <xdr:cNvCxnSpPr/>
      </xdr:nvCxnSpPr>
      <xdr:spPr>
        <a:xfrm>
          <a:off x="20981987" y="1403889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10" name="【消防施設】&#10;一人当たり面積最大値テキスト">
          <a:extLst>
            <a:ext uri="{FF2B5EF4-FFF2-40B4-BE49-F238E27FC236}">
              <a16:creationId xmlns:a16="http://schemas.microsoft.com/office/drawing/2014/main" id="{67474F7A-F9EE-4A17-8D25-E69B360087CE}"/>
            </a:ext>
          </a:extLst>
        </xdr:cNvPr>
        <xdr:cNvSpPr txBox="1"/>
      </xdr:nvSpPr>
      <xdr:spPr>
        <a:xfrm>
          <a:off x="21099462" y="123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11" name="直線コネクタ 710">
          <a:extLst>
            <a:ext uri="{FF2B5EF4-FFF2-40B4-BE49-F238E27FC236}">
              <a16:creationId xmlns:a16="http://schemas.microsoft.com/office/drawing/2014/main" id="{0D0D5561-C374-4E7B-A02C-4411A3438A4E}"/>
            </a:ext>
          </a:extLst>
        </xdr:cNvPr>
        <xdr:cNvCxnSpPr/>
      </xdr:nvCxnSpPr>
      <xdr:spPr>
        <a:xfrm>
          <a:off x="20981987" y="1258252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712" name="【消防施設】&#10;一人当たり面積平均値テキスト">
          <a:extLst>
            <a:ext uri="{FF2B5EF4-FFF2-40B4-BE49-F238E27FC236}">
              <a16:creationId xmlns:a16="http://schemas.microsoft.com/office/drawing/2014/main" id="{D86BA18F-D6B1-42F9-BD23-5C858967552A}"/>
            </a:ext>
          </a:extLst>
        </xdr:cNvPr>
        <xdr:cNvSpPr txBox="1"/>
      </xdr:nvSpPr>
      <xdr:spPr>
        <a:xfrm>
          <a:off x="21099462" y="13456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713" name="フローチャート: 判断 712">
          <a:extLst>
            <a:ext uri="{FF2B5EF4-FFF2-40B4-BE49-F238E27FC236}">
              <a16:creationId xmlns:a16="http://schemas.microsoft.com/office/drawing/2014/main" id="{D2042B14-DB96-4B81-AD51-238296400D79}"/>
            </a:ext>
          </a:extLst>
        </xdr:cNvPr>
        <xdr:cNvSpPr/>
      </xdr:nvSpPr>
      <xdr:spPr>
        <a:xfrm>
          <a:off x="21010562" y="13600430"/>
          <a:ext cx="96838"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4" name="フローチャート: 判断 713">
          <a:extLst>
            <a:ext uri="{FF2B5EF4-FFF2-40B4-BE49-F238E27FC236}">
              <a16:creationId xmlns:a16="http://schemas.microsoft.com/office/drawing/2014/main" id="{9A669439-01A6-46D0-BEB3-088D206E92B8}"/>
            </a:ext>
          </a:extLst>
        </xdr:cNvPr>
        <xdr:cNvSpPr/>
      </xdr:nvSpPr>
      <xdr:spPr>
        <a:xfrm>
          <a:off x="20219987" y="1361281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715" name="フローチャート: 判断 714">
          <a:extLst>
            <a:ext uri="{FF2B5EF4-FFF2-40B4-BE49-F238E27FC236}">
              <a16:creationId xmlns:a16="http://schemas.microsoft.com/office/drawing/2014/main" id="{1555DF41-BA52-486B-8015-88EAF73F27DC}"/>
            </a:ext>
          </a:extLst>
        </xdr:cNvPr>
        <xdr:cNvSpPr/>
      </xdr:nvSpPr>
      <xdr:spPr>
        <a:xfrm>
          <a:off x="19364325" y="13612812"/>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6" name="フローチャート: 判断 715">
          <a:extLst>
            <a:ext uri="{FF2B5EF4-FFF2-40B4-BE49-F238E27FC236}">
              <a16:creationId xmlns:a16="http://schemas.microsoft.com/office/drawing/2014/main" id="{203A97B1-C386-46E9-90EE-5A5285798A15}"/>
            </a:ext>
          </a:extLst>
        </xdr:cNvPr>
        <xdr:cNvSpPr/>
      </xdr:nvSpPr>
      <xdr:spPr>
        <a:xfrm>
          <a:off x="18527712" y="1361281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717" name="フローチャート: 判断 716">
          <a:extLst>
            <a:ext uri="{FF2B5EF4-FFF2-40B4-BE49-F238E27FC236}">
              <a16:creationId xmlns:a16="http://schemas.microsoft.com/office/drawing/2014/main" id="{477E026F-E80D-4E52-9696-5A2C03173838}"/>
            </a:ext>
          </a:extLst>
        </xdr:cNvPr>
        <xdr:cNvSpPr/>
      </xdr:nvSpPr>
      <xdr:spPr>
        <a:xfrm>
          <a:off x="17686337" y="13611861"/>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526C673-9447-4471-A140-5E547B96DFC3}"/>
            </a:ext>
          </a:extLst>
        </xdr:cNvPr>
        <xdr:cNvSpPr txBox="1"/>
      </xdr:nvSpPr>
      <xdr:spPr>
        <a:xfrm>
          <a:off x="20880387"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649470D-E29B-4EAA-9686-A85334D68797}"/>
            </a:ext>
          </a:extLst>
        </xdr:cNvPr>
        <xdr:cNvSpPr txBox="1"/>
      </xdr:nvSpPr>
      <xdr:spPr>
        <a:xfrm>
          <a:off x="200898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EC86BB5-550D-4D98-B2E2-DEE67C821C45}"/>
            </a:ext>
          </a:extLst>
        </xdr:cNvPr>
        <xdr:cNvSpPr txBox="1"/>
      </xdr:nvSpPr>
      <xdr:spPr>
        <a:xfrm>
          <a:off x="192389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C67B5843-842B-4E95-A909-7DF1DDA4FE8C}"/>
            </a:ext>
          </a:extLst>
        </xdr:cNvPr>
        <xdr:cNvSpPr txBox="1"/>
      </xdr:nvSpPr>
      <xdr:spPr>
        <a:xfrm>
          <a:off x="1839277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9C33D41C-2619-4E95-998F-625FECE81B63}"/>
            </a:ext>
          </a:extLst>
        </xdr:cNvPr>
        <xdr:cNvSpPr txBox="1"/>
      </xdr:nvSpPr>
      <xdr:spPr>
        <a:xfrm>
          <a:off x="175561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31114</xdr:rowOff>
    </xdr:from>
    <xdr:to>
      <xdr:col>116</xdr:col>
      <xdr:colOff>114300</xdr:colOff>
      <xdr:row>85</xdr:row>
      <xdr:rowOff>132714</xdr:rowOff>
    </xdr:to>
    <xdr:sp macro="" textlink="">
      <xdr:nvSpPr>
        <xdr:cNvPr id="723" name="楕円 722">
          <a:extLst>
            <a:ext uri="{FF2B5EF4-FFF2-40B4-BE49-F238E27FC236}">
              <a16:creationId xmlns:a16="http://schemas.microsoft.com/office/drawing/2014/main" id="{2041B24B-D216-41D4-828F-65E4C6E20722}"/>
            </a:ext>
          </a:extLst>
        </xdr:cNvPr>
        <xdr:cNvSpPr/>
      </xdr:nvSpPr>
      <xdr:spPr>
        <a:xfrm>
          <a:off x="21010562" y="13809026"/>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9541</xdr:rowOff>
    </xdr:from>
    <xdr:ext cx="469744" cy="259045"/>
    <xdr:sp macro="" textlink="">
      <xdr:nvSpPr>
        <xdr:cNvPr id="724" name="【消防施設】&#10;一人当たり面積該当値テキスト">
          <a:extLst>
            <a:ext uri="{FF2B5EF4-FFF2-40B4-BE49-F238E27FC236}">
              <a16:creationId xmlns:a16="http://schemas.microsoft.com/office/drawing/2014/main" id="{6483F4BB-78D5-4A88-9FD1-AB0E4E036F9C}"/>
            </a:ext>
          </a:extLst>
        </xdr:cNvPr>
        <xdr:cNvSpPr txBox="1"/>
      </xdr:nvSpPr>
      <xdr:spPr>
        <a:xfrm>
          <a:off x="21099462" y="1378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46355</xdr:rowOff>
    </xdr:from>
    <xdr:to>
      <xdr:col>112</xdr:col>
      <xdr:colOff>38100</xdr:colOff>
      <xdr:row>85</xdr:row>
      <xdr:rowOff>147955</xdr:rowOff>
    </xdr:to>
    <xdr:sp macro="" textlink="">
      <xdr:nvSpPr>
        <xdr:cNvPr id="725" name="楕円 724">
          <a:extLst>
            <a:ext uri="{FF2B5EF4-FFF2-40B4-BE49-F238E27FC236}">
              <a16:creationId xmlns:a16="http://schemas.microsoft.com/office/drawing/2014/main" id="{C5E22D54-FD6D-4C5B-8813-42CF67B2301B}"/>
            </a:ext>
          </a:extLst>
        </xdr:cNvPr>
        <xdr:cNvSpPr/>
      </xdr:nvSpPr>
      <xdr:spPr>
        <a:xfrm>
          <a:off x="20219987" y="13819505"/>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81914</xdr:rowOff>
    </xdr:from>
    <xdr:to>
      <xdr:col>116</xdr:col>
      <xdr:colOff>63500</xdr:colOff>
      <xdr:row>85</xdr:row>
      <xdr:rowOff>97155</xdr:rowOff>
    </xdr:to>
    <xdr:cxnSp macro="">
      <xdr:nvCxnSpPr>
        <xdr:cNvPr id="726" name="直線コネクタ 725">
          <a:extLst>
            <a:ext uri="{FF2B5EF4-FFF2-40B4-BE49-F238E27FC236}">
              <a16:creationId xmlns:a16="http://schemas.microsoft.com/office/drawing/2014/main" id="{2C8DBE93-F1A7-4902-A47F-4FC2E21063BB}"/>
            </a:ext>
          </a:extLst>
        </xdr:cNvPr>
        <xdr:cNvCxnSpPr/>
      </xdr:nvCxnSpPr>
      <xdr:spPr>
        <a:xfrm flipV="1">
          <a:off x="20270787" y="13859826"/>
          <a:ext cx="790575"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46355</xdr:rowOff>
    </xdr:from>
    <xdr:to>
      <xdr:col>107</xdr:col>
      <xdr:colOff>101600</xdr:colOff>
      <xdr:row>85</xdr:row>
      <xdr:rowOff>147955</xdr:rowOff>
    </xdr:to>
    <xdr:sp macro="" textlink="">
      <xdr:nvSpPr>
        <xdr:cNvPr id="727" name="楕円 726">
          <a:extLst>
            <a:ext uri="{FF2B5EF4-FFF2-40B4-BE49-F238E27FC236}">
              <a16:creationId xmlns:a16="http://schemas.microsoft.com/office/drawing/2014/main" id="{8DD7D302-AF04-4BAC-931E-F7AAA250ED8A}"/>
            </a:ext>
          </a:extLst>
        </xdr:cNvPr>
        <xdr:cNvSpPr/>
      </xdr:nvSpPr>
      <xdr:spPr>
        <a:xfrm>
          <a:off x="19364325" y="13819505"/>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97155</xdr:rowOff>
    </xdr:from>
    <xdr:to>
      <xdr:col>111</xdr:col>
      <xdr:colOff>177800</xdr:colOff>
      <xdr:row>85</xdr:row>
      <xdr:rowOff>97155</xdr:rowOff>
    </xdr:to>
    <xdr:cxnSp macro="">
      <xdr:nvCxnSpPr>
        <xdr:cNvPr id="728" name="直線コネクタ 727">
          <a:extLst>
            <a:ext uri="{FF2B5EF4-FFF2-40B4-BE49-F238E27FC236}">
              <a16:creationId xmlns:a16="http://schemas.microsoft.com/office/drawing/2014/main" id="{97C51A9A-0406-4607-9539-53DDAA6D9847}"/>
            </a:ext>
          </a:extLst>
        </xdr:cNvPr>
        <xdr:cNvCxnSpPr/>
      </xdr:nvCxnSpPr>
      <xdr:spPr>
        <a:xfrm>
          <a:off x="19419887" y="13870305"/>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50164</xdr:rowOff>
    </xdr:from>
    <xdr:to>
      <xdr:col>102</xdr:col>
      <xdr:colOff>165100</xdr:colOff>
      <xdr:row>85</xdr:row>
      <xdr:rowOff>151764</xdr:rowOff>
    </xdr:to>
    <xdr:sp macro="" textlink="">
      <xdr:nvSpPr>
        <xdr:cNvPr id="729" name="楕円 728">
          <a:extLst>
            <a:ext uri="{FF2B5EF4-FFF2-40B4-BE49-F238E27FC236}">
              <a16:creationId xmlns:a16="http://schemas.microsoft.com/office/drawing/2014/main" id="{EE65D59C-CA16-48D1-80D5-6CD153C69054}"/>
            </a:ext>
          </a:extLst>
        </xdr:cNvPr>
        <xdr:cNvSpPr/>
      </xdr:nvSpPr>
      <xdr:spPr>
        <a:xfrm>
          <a:off x="18527712" y="13828076"/>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97155</xdr:rowOff>
    </xdr:from>
    <xdr:to>
      <xdr:col>107</xdr:col>
      <xdr:colOff>50800</xdr:colOff>
      <xdr:row>85</xdr:row>
      <xdr:rowOff>100964</xdr:rowOff>
    </xdr:to>
    <xdr:cxnSp macro="">
      <xdr:nvCxnSpPr>
        <xdr:cNvPr id="730" name="直線コネクタ 729">
          <a:extLst>
            <a:ext uri="{FF2B5EF4-FFF2-40B4-BE49-F238E27FC236}">
              <a16:creationId xmlns:a16="http://schemas.microsoft.com/office/drawing/2014/main" id="{E8445BFD-1FEF-4CC3-9823-4CCE7979E7AC}"/>
            </a:ext>
          </a:extLst>
        </xdr:cNvPr>
        <xdr:cNvCxnSpPr/>
      </xdr:nvCxnSpPr>
      <xdr:spPr>
        <a:xfrm flipV="1">
          <a:off x="18573750" y="13870305"/>
          <a:ext cx="846137"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31" name="楕円 730">
          <a:extLst>
            <a:ext uri="{FF2B5EF4-FFF2-40B4-BE49-F238E27FC236}">
              <a16:creationId xmlns:a16="http://schemas.microsoft.com/office/drawing/2014/main" id="{3FFEA5C4-0B80-4B08-A8CC-0853DC725E3A}"/>
            </a:ext>
          </a:extLst>
        </xdr:cNvPr>
        <xdr:cNvSpPr/>
      </xdr:nvSpPr>
      <xdr:spPr>
        <a:xfrm>
          <a:off x="17686337" y="13829982"/>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100964</xdr:rowOff>
    </xdr:from>
    <xdr:to>
      <xdr:col>102</xdr:col>
      <xdr:colOff>114300</xdr:colOff>
      <xdr:row>85</xdr:row>
      <xdr:rowOff>102870</xdr:rowOff>
    </xdr:to>
    <xdr:cxnSp macro="">
      <xdr:nvCxnSpPr>
        <xdr:cNvPr id="732" name="直線コネクタ 731">
          <a:extLst>
            <a:ext uri="{FF2B5EF4-FFF2-40B4-BE49-F238E27FC236}">
              <a16:creationId xmlns:a16="http://schemas.microsoft.com/office/drawing/2014/main" id="{7574FA1A-32E6-4B1B-9638-BD9B29DD7E0E}"/>
            </a:ext>
          </a:extLst>
        </xdr:cNvPr>
        <xdr:cNvCxnSpPr/>
      </xdr:nvCxnSpPr>
      <xdr:spPr>
        <a:xfrm flipV="1">
          <a:off x="17737137" y="13878876"/>
          <a:ext cx="83661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3" name="n_1aveValue【消防施設】&#10;一人当たり面積">
          <a:extLst>
            <a:ext uri="{FF2B5EF4-FFF2-40B4-BE49-F238E27FC236}">
              <a16:creationId xmlns:a16="http://schemas.microsoft.com/office/drawing/2014/main" id="{9C50082D-E78C-4B8E-B14D-C72B1E79AB00}"/>
            </a:ext>
          </a:extLst>
        </xdr:cNvPr>
        <xdr:cNvSpPr txBox="1"/>
      </xdr:nvSpPr>
      <xdr:spPr>
        <a:xfrm>
          <a:off x="20032739"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734" name="n_2aveValue【消防施設】&#10;一人当たり面積">
          <a:extLst>
            <a:ext uri="{FF2B5EF4-FFF2-40B4-BE49-F238E27FC236}">
              <a16:creationId xmlns:a16="http://schemas.microsoft.com/office/drawing/2014/main" id="{89BC7AE2-0505-4A59-AF88-1BDF6DD0B98B}"/>
            </a:ext>
          </a:extLst>
        </xdr:cNvPr>
        <xdr:cNvSpPr txBox="1"/>
      </xdr:nvSpPr>
      <xdr:spPr>
        <a:xfrm>
          <a:off x="19194539"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5" name="n_3aveValue【消防施設】&#10;一人当たり面積">
          <a:extLst>
            <a:ext uri="{FF2B5EF4-FFF2-40B4-BE49-F238E27FC236}">
              <a16:creationId xmlns:a16="http://schemas.microsoft.com/office/drawing/2014/main" id="{EA26C3CD-31D4-42C5-AD44-C66E0D5829A7}"/>
            </a:ext>
          </a:extLst>
        </xdr:cNvPr>
        <xdr:cNvSpPr txBox="1"/>
      </xdr:nvSpPr>
      <xdr:spPr>
        <a:xfrm>
          <a:off x="18353164"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736" name="n_4aveValue【消防施設】&#10;一人当たり面積">
          <a:extLst>
            <a:ext uri="{FF2B5EF4-FFF2-40B4-BE49-F238E27FC236}">
              <a16:creationId xmlns:a16="http://schemas.microsoft.com/office/drawing/2014/main" id="{57A8D08C-5AAE-4452-A2CB-14DA9B3F16C8}"/>
            </a:ext>
          </a:extLst>
        </xdr:cNvPr>
        <xdr:cNvSpPr txBox="1"/>
      </xdr:nvSpPr>
      <xdr:spPr>
        <a:xfrm>
          <a:off x="17507027" y="1341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139082</xdr:rowOff>
    </xdr:from>
    <xdr:ext cx="469744" cy="259045"/>
    <xdr:sp macro="" textlink="">
      <xdr:nvSpPr>
        <xdr:cNvPr id="737" name="n_1mainValue【消防施設】&#10;一人当たり面積">
          <a:extLst>
            <a:ext uri="{FF2B5EF4-FFF2-40B4-BE49-F238E27FC236}">
              <a16:creationId xmlns:a16="http://schemas.microsoft.com/office/drawing/2014/main" id="{5B517A8E-F75B-405E-9A45-777864C3F65C}"/>
            </a:ext>
          </a:extLst>
        </xdr:cNvPr>
        <xdr:cNvSpPr txBox="1"/>
      </xdr:nvSpPr>
      <xdr:spPr>
        <a:xfrm>
          <a:off x="20032739" y="1391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139082</xdr:rowOff>
    </xdr:from>
    <xdr:ext cx="469744" cy="259045"/>
    <xdr:sp macro="" textlink="">
      <xdr:nvSpPr>
        <xdr:cNvPr id="738" name="n_2mainValue【消防施設】&#10;一人当たり面積">
          <a:extLst>
            <a:ext uri="{FF2B5EF4-FFF2-40B4-BE49-F238E27FC236}">
              <a16:creationId xmlns:a16="http://schemas.microsoft.com/office/drawing/2014/main" id="{9F103C55-7712-42D9-9118-86CC500CFA98}"/>
            </a:ext>
          </a:extLst>
        </xdr:cNvPr>
        <xdr:cNvSpPr txBox="1"/>
      </xdr:nvSpPr>
      <xdr:spPr>
        <a:xfrm>
          <a:off x="19194539" y="1391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142891</xdr:rowOff>
    </xdr:from>
    <xdr:ext cx="469744" cy="259045"/>
    <xdr:sp macro="" textlink="">
      <xdr:nvSpPr>
        <xdr:cNvPr id="739" name="n_3mainValue【消防施設】&#10;一人当たり面積">
          <a:extLst>
            <a:ext uri="{FF2B5EF4-FFF2-40B4-BE49-F238E27FC236}">
              <a16:creationId xmlns:a16="http://schemas.microsoft.com/office/drawing/2014/main" id="{68E10411-E630-4526-92DF-B0AF6FE12D1A}"/>
            </a:ext>
          </a:extLst>
        </xdr:cNvPr>
        <xdr:cNvSpPr txBox="1"/>
      </xdr:nvSpPr>
      <xdr:spPr>
        <a:xfrm>
          <a:off x="18353164" y="1391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740" name="n_4mainValue【消防施設】&#10;一人当たり面積">
          <a:extLst>
            <a:ext uri="{FF2B5EF4-FFF2-40B4-BE49-F238E27FC236}">
              <a16:creationId xmlns:a16="http://schemas.microsoft.com/office/drawing/2014/main" id="{DABBF68D-B209-4FA0-B03A-6C014DE92968}"/>
            </a:ext>
          </a:extLst>
        </xdr:cNvPr>
        <xdr:cNvSpPr txBox="1"/>
      </xdr:nvSpPr>
      <xdr:spPr>
        <a:xfrm>
          <a:off x="17507027" y="1391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9F918BB2-24D8-47CD-BB4D-B06225B678F3}"/>
            </a:ext>
          </a:extLst>
        </xdr:cNvPr>
        <xdr:cNvSpPr/>
      </xdr:nvSpPr>
      <xdr:spPr>
        <a:xfrm>
          <a:off x="11831637" y="14763750"/>
          <a:ext cx="4486275"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E4B5DE46-8AEE-47B9-80DE-E25E823F6193}"/>
            </a:ext>
          </a:extLst>
        </xdr:cNvPr>
        <xdr:cNvSpPr/>
      </xdr:nvSpPr>
      <xdr:spPr>
        <a:xfrm>
          <a:off x="119443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43A53472-4A70-4E05-9A33-5FF07D0CB288}"/>
            </a:ext>
          </a:extLst>
        </xdr:cNvPr>
        <xdr:cNvSpPr/>
      </xdr:nvSpPr>
      <xdr:spPr>
        <a:xfrm>
          <a:off x="119443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8FAB8FBE-1ED9-427C-8E1E-E3E8C6BBE3A7}"/>
            </a:ext>
          </a:extLst>
        </xdr:cNvPr>
        <xdr:cNvSpPr/>
      </xdr:nvSpPr>
      <xdr:spPr>
        <a:xfrm>
          <a:off x="1291748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B14D1F63-2816-4F22-A280-325B405DBBB3}"/>
            </a:ext>
          </a:extLst>
        </xdr:cNvPr>
        <xdr:cNvSpPr/>
      </xdr:nvSpPr>
      <xdr:spPr>
        <a:xfrm>
          <a:off x="1291748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37176E61-826F-41AA-B9C4-DB1EEE7DA946}"/>
            </a:ext>
          </a:extLst>
        </xdr:cNvPr>
        <xdr:cNvSpPr/>
      </xdr:nvSpPr>
      <xdr:spPr>
        <a:xfrm>
          <a:off x="1400333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54D665E7-1CBD-4A8D-9633-64C13B65D743}"/>
            </a:ext>
          </a:extLst>
        </xdr:cNvPr>
        <xdr:cNvSpPr/>
      </xdr:nvSpPr>
      <xdr:spPr>
        <a:xfrm>
          <a:off x="1400333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78939AAF-CC1A-4FE7-8108-7C91BADFB563}"/>
            </a:ext>
          </a:extLst>
        </xdr:cNvPr>
        <xdr:cNvSpPr/>
      </xdr:nvSpPr>
      <xdr:spPr>
        <a:xfrm>
          <a:off x="11831637" y="1590675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4494E9A2-5E31-472C-93B4-F94A205F6E8D}"/>
            </a:ext>
          </a:extLst>
        </xdr:cNvPr>
        <xdr:cNvSpPr txBox="1"/>
      </xdr:nvSpPr>
      <xdr:spPr>
        <a:xfrm>
          <a:off x="11793537"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B3EC1A4C-1167-4AFA-BB1E-9D63AAF04B11}"/>
            </a:ext>
          </a:extLst>
        </xdr:cNvPr>
        <xdr:cNvCxnSpPr/>
      </xdr:nvCxnSpPr>
      <xdr:spPr>
        <a:xfrm>
          <a:off x="11831637"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2EA8929C-DCE3-4894-8D50-076E579311C2}"/>
            </a:ext>
          </a:extLst>
        </xdr:cNvPr>
        <xdr:cNvSpPr txBox="1"/>
      </xdr:nvSpPr>
      <xdr:spPr>
        <a:xfrm>
          <a:off x="11393033"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4369F204-02C8-448A-A664-5BFB55BB722F}"/>
            </a:ext>
          </a:extLst>
        </xdr:cNvPr>
        <xdr:cNvCxnSpPr/>
      </xdr:nvCxnSpPr>
      <xdr:spPr>
        <a:xfrm>
          <a:off x="11831637" y="178709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EBFAC1FD-0D93-4E1D-8CF2-E1A181C5E11C}"/>
            </a:ext>
          </a:extLst>
        </xdr:cNvPr>
        <xdr:cNvSpPr txBox="1"/>
      </xdr:nvSpPr>
      <xdr:spPr>
        <a:xfrm>
          <a:off x="11393033"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D3999E88-B432-4BE1-8097-727854D0160D}"/>
            </a:ext>
          </a:extLst>
        </xdr:cNvPr>
        <xdr:cNvCxnSpPr/>
      </xdr:nvCxnSpPr>
      <xdr:spPr>
        <a:xfrm>
          <a:off x="11831637" y="1754436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1A52AF15-DE17-4511-8A5F-2F6567B899C4}"/>
            </a:ext>
          </a:extLst>
        </xdr:cNvPr>
        <xdr:cNvSpPr txBox="1"/>
      </xdr:nvSpPr>
      <xdr:spPr>
        <a:xfrm>
          <a:off x="11447628" y="174021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3E697539-5664-4146-B836-049C11913DAD}"/>
            </a:ext>
          </a:extLst>
        </xdr:cNvPr>
        <xdr:cNvCxnSpPr/>
      </xdr:nvCxnSpPr>
      <xdr:spPr>
        <a:xfrm>
          <a:off x="11831637" y="172130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201171EC-A9C5-41EC-864C-84442B2C3BEE}"/>
            </a:ext>
          </a:extLst>
        </xdr:cNvPr>
        <xdr:cNvSpPr txBox="1"/>
      </xdr:nvSpPr>
      <xdr:spPr>
        <a:xfrm>
          <a:off x="11447628"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3C61A730-65A9-4BB6-8B84-70B1683EAED6}"/>
            </a:ext>
          </a:extLst>
        </xdr:cNvPr>
        <xdr:cNvCxnSpPr/>
      </xdr:nvCxnSpPr>
      <xdr:spPr>
        <a:xfrm>
          <a:off x="11831637" y="1688646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E137D63C-0D0A-4252-BCA2-DDF9B36FEBF9}"/>
            </a:ext>
          </a:extLst>
        </xdr:cNvPr>
        <xdr:cNvSpPr txBox="1"/>
      </xdr:nvSpPr>
      <xdr:spPr>
        <a:xfrm>
          <a:off x="11447628"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C89585FA-C9E8-4C6B-9AA7-AC3E1E5B66AC}"/>
            </a:ext>
          </a:extLst>
        </xdr:cNvPr>
        <xdr:cNvCxnSpPr/>
      </xdr:nvCxnSpPr>
      <xdr:spPr>
        <a:xfrm>
          <a:off x="11831637" y="165646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EA0ED9BC-E366-47D1-A184-995A43500A81}"/>
            </a:ext>
          </a:extLst>
        </xdr:cNvPr>
        <xdr:cNvSpPr txBox="1"/>
      </xdr:nvSpPr>
      <xdr:spPr>
        <a:xfrm>
          <a:off x="11447628" y="16422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B7E45774-CE5B-4AD9-ABB1-4EC9E51EF651}"/>
            </a:ext>
          </a:extLst>
        </xdr:cNvPr>
        <xdr:cNvCxnSpPr/>
      </xdr:nvCxnSpPr>
      <xdr:spPr>
        <a:xfrm>
          <a:off x="11831637" y="1623808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9C030CC4-28C8-4914-820F-449D34964117}"/>
            </a:ext>
          </a:extLst>
        </xdr:cNvPr>
        <xdr:cNvSpPr txBox="1"/>
      </xdr:nvSpPr>
      <xdr:spPr>
        <a:xfrm>
          <a:off x="11506986" y="1609586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86CDF9F1-ABBE-488C-BF96-E32A119985C1}"/>
            </a:ext>
          </a:extLst>
        </xdr:cNvPr>
        <xdr:cNvCxnSpPr/>
      </xdr:nvCxnSpPr>
      <xdr:spPr>
        <a:xfrm>
          <a:off x="11831637"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325CFFCE-B770-48C7-9004-F507C532C2C1}"/>
            </a:ext>
          </a:extLst>
        </xdr:cNvPr>
        <xdr:cNvSpPr/>
      </xdr:nvSpPr>
      <xdr:spPr>
        <a:xfrm>
          <a:off x="11831637" y="1590675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39EE9777-337D-44FA-A41C-34F5BD77326A}"/>
            </a:ext>
          </a:extLst>
        </xdr:cNvPr>
        <xdr:cNvCxnSpPr/>
      </xdr:nvCxnSpPr>
      <xdr:spPr>
        <a:xfrm flipV="1">
          <a:off x="15514001" y="16277408"/>
          <a:ext cx="0" cy="15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B8B6E187-FD63-4E46-9DDE-B169B7206BDB}"/>
            </a:ext>
          </a:extLst>
        </xdr:cNvPr>
        <xdr:cNvSpPr txBox="1"/>
      </xdr:nvSpPr>
      <xdr:spPr>
        <a:xfrm>
          <a:off x="15552737"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BF0A6017-12C2-40DD-A3CE-03D6CBFC56CF}"/>
            </a:ext>
          </a:extLst>
        </xdr:cNvPr>
        <xdr:cNvCxnSpPr/>
      </xdr:nvCxnSpPr>
      <xdr:spPr>
        <a:xfrm>
          <a:off x="15420975" y="17870941"/>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9" name="【庁舎】&#10;有形固定資産減価償却率最大値テキスト">
          <a:extLst>
            <a:ext uri="{FF2B5EF4-FFF2-40B4-BE49-F238E27FC236}">
              <a16:creationId xmlns:a16="http://schemas.microsoft.com/office/drawing/2014/main" id="{20AE1021-689D-4FDA-B957-C364A8106B85}"/>
            </a:ext>
          </a:extLst>
        </xdr:cNvPr>
        <xdr:cNvSpPr txBox="1"/>
      </xdr:nvSpPr>
      <xdr:spPr>
        <a:xfrm>
          <a:off x="15552737" y="160573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70" name="直線コネクタ 769">
          <a:extLst>
            <a:ext uri="{FF2B5EF4-FFF2-40B4-BE49-F238E27FC236}">
              <a16:creationId xmlns:a16="http://schemas.microsoft.com/office/drawing/2014/main" id="{0A40DCA4-6661-422F-8AAB-857D7D78741C}"/>
            </a:ext>
          </a:extLst>
        </xdr:cNvPr>
        <xdr:cNvCxnSpPr/>
      </xdr:nvCxnSpPr>
      <xdr:spPr>
        <a:xfrm>
          <a:off x="15420975" y="16277408"/>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771" name="【庁舎】&#10;有形固定資産減価償却率平均値テキスト">
          <a:extLst>
            <a:ext uri="{FF2B5EF4-FFF2-40B4-BE49-F238E27FC236}">
              <a16:creationId xmlns:a16="http://schemas.microsoft.com/office/drawing/2014/main" id="{1A5F0FFC-FC24-4C69-B09C-052F8F314568}"/>
            </a:ext>
          </a:extLst>
        </xdr:cNvPr>
        <xdr:cNvSpPr txBox="1"/>
      </xdr:nvSpPr>
      <xdr:spPr>
        <a:xfrm>
          <a:off x="15552737" y="16889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772" name="フローチャート: 判断 771">
          <a:extLst>
            <a:ext uri="{FF2B5EF4-FFF2-40B4-BE49-F238E27FC236}">
              <a16:creationId xmlns:a16="http://schemas.microsoft.com/office/drawing/2014/main" id="{8672AB4F-D4F0-415F-8632-D13829B36DD8}"/>
            </a:ext>
          </a:extLst>
        </xdr:cNvPr>
        <xdr:cNvSpPr/>
      </xdr:nvSpPr>
      <xdr:spPr>
        <a:xfrm>
          <a:off x="15459075" y="17038138"/>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773" name="フローチャート: 判断 772">
          <a:extLst>
            <a:ext uri="{FF2B5EF4-FFF2-40B4-BE49-F238E27FC236}">
              <a16:creationId xmlns:a16="http://schemas.microsoft.com/office/drawing/2014/main" id="{AB1A4800-4616-4370-82A3-B7E9EA2C514F}"/>
            </a:ext>
          </a:extLst>
        </xdr:cNvPr>
        <xdr:cNvSpPr/>
      </xdr:nvSpPr>
      <xdr:spPr>
        <a:xfrm>
          <a:off x="14658975" y="17142642"/>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74" name="フローチャート: 判断 773">
          <a:extLst>
            <a:ext uri="{FF2B5EF4-FFF2-40B4-BE49-F238E27FC236}">
              <a16:creationId xmlns:a16="http://schemas.microsoft.com/office/drawing/2014/main" id="{28B9EB7C-7A13-40ED-B1EB-23417B429E3D}"/>
            </a:ext>
          </a:extLst>
        </xdr:cNvPr>
        <xdr:cNvSpPr/>
      </xdr:nvSpPr>
      <xdr:spPr>
        <a:xfrm>
          <a:off x="13822362" y="17116516"/>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75" name="フローチャート: 判断 774">
          <a:extLst>
            <a:ext uri="{FF2B5EF4-FFF2-40B4-BE49-F238E27FC236}">
              <a16:creationId xmlns:a16="http://schemas.microsoft.com/office/drawing/2014/main" id="{B460BCD4-5145-48AA-8AD4-7E6B48F87D02}"/>
            </a:ext>
          </a:extLst>
        </xdr:cNvPr>
        <xdr:cNvSpPr/>
      </xdr:nvSpPr>
      <xdr:spPr>
        <a:xfrm>
          <a:off x="12980987" y="17106582"/>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76" name="フローチャート: 判断 775">
          <a:extLst>
            <a:ext uri="{FF2B5EF4-FFF2-40B4-BE49-F238E27FC236}">
              <a16:creationId xmlns:a16="http://schemas.microsoft.com/office/drawing/2014/main" id="{2F0290F3-656F-4C18-8B03-8350B7422673}"/>
            </a:ext>
          </a:extLst>
        </xdr:cNvPr>
        <xdr:cNvSpPr/>
      </xdr:nvSpPr>
      <xdr:spPr>
        <a:xfrm>
          <a:off x="12125325" y="17134477"/>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B0D4F28C-8B4D-4F83-9EA7-043C713CAE08}"/>
            </a:ext>
          </a:extLst>
        </xdr:cNvPr>
        <xdr:cNvSpPr txBox="1"/>
      </xdr:nvSpPr>
      <xdr:spPr>
        <a:xfrm>
          <a:off x="153336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2D1F71BB-172E-4104-B468-2E3FCC8312F6}"/>
            </a:ext>
          </a:extLst>
        </xdr:cNvPr>
        <xdr:cNvSpPr txBox="1"/>
      </xdr:nvSpPr>
      <xdr:spPr>
        <a:xfrm>
          <a:off x="145335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35739E00-1EFB-4067-8723-D5BCB4BA1D4D}"/>
            </a:ext>
          </a:extLst>
        </xdr:cNvPr>
        <xdr:cNvSpPr txBox="1"/>
      </xdr:nvSpPr>
      <xdr:spPr>
        <a:xfrm>
          <a:off x="1368742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7F7B0E6A-19E3-41BB-A0DB-FBEE166858B2}"/>
            </a:ext>
          </a:extLst>
        </xdr:cNvPr>
        <xdr:cNvSpPr txBox="1"/>
      </xdr:nvSpPr>
      <xdr:spPr>
        <a:xfrm>
          <a:off x="128508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FC2DE0A-38BA-4F04-8B40-E0D6F28ACA28}"/>
            </a:ext>
          </a:extLst>
        </xdr:cNvPr>
        <xdr:cNvSpPr txBox="1"/>
      </xdr:nvSpPr>
      <xdr:spPr>
        <a:xfrm>
          <a:off x="119999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84182</xdr:rowOff>
    </xdr:from>
    <xdr:to>
      <xdr:col>85</xdr:col>
      <xdr:colOff>177800</xdr:colOff>
      <xdr:row>109</xdr:row>
      <xdr:rowOff>14332</xdr:rowOff>
    </xdr:to>
    <xdr:sp macro="" textlink="">
      <xdr:nvSpPr>
        <xdr:cNvPr id="782" name="楕円 781">
          <a:extLst>
            <a:ext uri="{FF2B5EF4-FFF2-40B4-BE49-F238E27FC236}">
              <a16:creationId xmlns:a16="http://schemas.microsoft.com/office/drawing/2014/main" id="{1D2D1771-E257-45EE-BD2D-6D24EAF7DB26}"/>
            </a:ext>
          </a:extLst>
        </xdr:cNvPr>
        <xdr:cNvSpPr/>
      </xdr:nvSpPr>
      <xdr:spPr>
        <a:xfrm>
          <a:off x="15459075" y="17743532"/>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170559</xdr:rowOff>
    </xdr:from>
    <xdr:ext cx="405111" cy="259045"/>
    <xdr:sp macro="" textlink="">
      <xdr:nvSpPr>
        <xdr:cNvPr id="783" name="【庁舎】&#10;有形固定資産減価償却率該当値テキスト">
          <a:extLst>
            <a:ext uri="{FF2B5EF4-FFF2-40B4-BE49-F238E27FC236}">
              <a16:creationId xmlns:a16="http://schemas.microsoft.com/office/drawing/2014/main" id="{1231986E-530E-4087-B83C-684CDC0D96C9}"/>
            </a:ext>
          </a:extLst>
        </xdr:cNvPr>
        <xdr:cNvSpPr txBox="1"/>
      </xdr:nvSpPr>
      <xdr:spPr>
        <a:xfrm>
          <a:off x="15552737" y="17658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58057</xdr:rowOff>
    </xdr:from>
    <xdr:to>
      <xdr:col>81</xdr:col>
      <xdr:colOff>101600</xdr:colOff>
      <xdr:row>108</xdr:row>
      <xdr:rowOff>159657</xdr:rowOff>
    </xdr:to>
    <xdr:sp macro="" textlink="">
      <xdr:nvSpPr>
        <xdr:cNvPr id="784" name="楕円 783">
          <a:extLst>
            <a:ext uri="{FF2B5EF4-FFF2-40B4-BE49-F238E27FC236}">
              <a16:creationId xmlns:a16="http://schemas.microsoft.com/office/drawing/2014/main" id="{3E5E0755-A66D-490D-9AA6-C4DC8E1BAAF4}"/>
            </a:ext>
          </a:extLst>
        </xdr:cNvPr>
        <xdr:cNvSpPr/>
      </xdr:nvSpPr>
      <xdr:spPr>
        <a:xfrm>
          <a:off x="14658975" y="17717407"/>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108857</xdr:rowOff>
    </xdr:from>
    <xdr:to>
      <xdr:col>85</xdr:col>
      <xdr:colOff>127000</xdr:colOff>
      <xdr:row>108</xdr:row>
      <xdr:rowOff>134982</xdr:rowOff>
    </xdr:to>
    <xdr:cxnSp macro="">
      <xdr:nvCxnSpPr>
        <xdr:cNvPr id="785" name="直線コネクタ 784">
          <a:extLst>
            <a:ext uri="{FF2B5EF4-FFF2-40B4-BE49-F238E27FC236}">
              <a16:creationId xmlns:a16="http://schemas.microsoft.com/office/drawing/2014/main" id="{0FF0D63B-1466-4EFF-A2A2-CAE7D1F13020}"/>
            </a:ext>
          </a:extLst>
        </xdr:cNvPr>
        <xdr:cNvCxnSpPr/>
      </xdr:nvCxnSpPr>
      <xdr:spPr>
        <a:xfrm>
          <a:off x="14714537" y="17772969"/>
          <a:ext cx="800100" cy="2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31931</xdr:rowOff>
    </xdr:from>
    <xdr:to>
      <xdr:col>76</xdr:col>
      <xdr:colOff>165100</xdr:colOff>
      <xdr:row>108</xdr:row>
      <xdr:rowOff>133531</xdr:rowOff>
    </xdr:to>
    <xdr:sp macro="" textlink="">
      <xdr:nvSpPr>
        <xdr:cNvPr id="786" name="楕円 785">
          <a:extLst>
            <a:ext uri="{FF2B5EF4-FFF2-40B4-BE49-F238E27FC236}">
              <a16:creationId xmlns:a16="http://schemas.microsoft.com/office/drawing/2014/main" id="{2E024F35-B482-49AD-BCED-5631CB0E33CF}"/>
            </a:ext>
          </a:extLst>
        </xdr:cNvPr>
        <xdr:cNvSpPr/>
      </xdr:nvSpPr>
      <xdr:spPr>
        <a:xfrm>
          <a:off x="13822362" y="17696043"/>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82731</xdr:rowOff>
    </xdr:from>
    <xdr:to>
      <xdr:col>81</xdr:col>
      <xdr:colOff>50800</xdr:colOff>
      <xdr:row>108</xdr:row>
      <xdr:rowOff>108857</xdr:rowOff>
    </xdr:to>
    <xdr:cxnSp macro="">
      <xdr:nvCxnSpPr>
        <xdr:cNvPr id="787" name="直線コネクタ 786">
          <a:extLst>
            <a:ext uri="{FF2B5EF4-FFF2-40B4-BE49-F238E27FC236}">
              <a16:creationId xmlns:a16="http://schemas.microsoft.com/office/drawing/2014/main" id="{669E9B9B-32F6-479F-85E8-50F0F691AB98}"/>
            </a:ext>
          </a:extLst>
        </xdr:cNvPr>
        <xdr:cNvCxnSpPr/>
      </xdr:nvCxnSpPr>
      <xdr:spPr>
        <a:xfrm>
          <a:off x="13868400" y="17746843"/>
          <a:ext cx="846137"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105411</xdr:rowOff>
    </xdr:from>
    <xdr:to>
      <xdr:col>72</xdr:col>
      <xdr:colOff>38100</xdr:colOff>
      <xdr:row>109</xdr:row>
      <xdr:rowOff>35561</xdr:rowOff>
    </xdr:to>
    <xdr:sp macro="" textlink="">
      <xdr:nvSpPr>
        <xdr:cNvPr id="788" name="楕円 787">
          <a:extLst>
            <a:ext uri="{FF2B5EF4-FFF2-40B4-BE49-F238E27FC236}">
              <a16:creationId xmlns:a16="http://schemas.microsoft.com/office/drawing/2014/main" id="{E18953E7-3E64-4415-8B17-C56093291893}"/>
            </a:ext>
          </a:extLst>
        </xdr:cNvPr>
        <xdr:cNvSpPr/>
      </xdr:nvSpPr>
      <xdr:spPr>
        <a:xfrm>
          <a:off x="12980987" y="17764761"/>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82731</xdr:rowOff>
    </xdr:from>
    <xdr:to>
      <xdr:col>76</xdr:col>
      <xdr:colOff>114300</xdr:colOff>
      <xdr:row>108</xdr:row>
      <xdr:rowOff>156211</xdr:rowOff>
    </xdr:to>
    <xdr:cxnSp macro="">
      <xdr:nvCxnSpPr>
        <xdr:cNvPr id="789" name="直線コネクタ 788">
          <a:extLst>
            <a:ext uri="{FF2B5EF4-FFF2-40B4-BE49-F238E27FC236}">
              <a16:creationId xmlns:a16="http://schemas.microsoft.com/office/drawing/2014/main" id="{886AD631-2DF3-4691-86BC-C2B98F5A4840}"/>
            </a:ext>
          </a:extLst>
        </xdr:cNvPr>
        <xdr:cNvCxnSpPr/>
      </xdr:nvCxnSpPr>
      <xdr:spPr>
        <a:xfrm flipV="1">
          <a:off x="13031787" y="17746843"/>
          <a:ext cx="836613"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92348</xdr:rowOff>
    </xdr:from>
    <xdr:to>
      <xdr:col>67</xdr:col>
      <xdr:colOff>101600</xdr:colOff>
      <xdr:row>109</xdr:row>
      <xdr:rowOff>22498</xdr:rowOff>
    </xdr:to>
    <xdr:sp macro="" textlink="">
      <xdr:nvSpPr>
        <xdr:cNvPr id="790" name="楕円 789">
          <a:extLst>
            <a:ext uri="{FF2B5EF4-FFF2-40B4-BE49-F238E27FC236}">
              <a16:creationId xmlns:a16="http://schemas.microsoft.com/office/drawing/2014/main" id="{DC2530BA-D7C6-42D2-A55C-9981F73D8B78}"/>
            </a:ext>
          </a:extLst>
        </xdr:cNvPr>
        <xdr:cNvSpPr/>
      </xdr:nvSpPr>
      <xdr:spPr>
        <a:xfrm>
          <a:off x="12125325" y="17756460"/>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143148</xdr:rowOff>
    </xdr:from>
    <xdr:to>
      <xdr:col>71</xdr:col>
      <xdr:colOff>177800</xdr:colOff>
      <xdr:row>108</xdr:row>
      <xdr:rowOff>156211</xdr:rowOff>
    </xdr:to>
    <xdr:cxnSp macro="">
      <xdr:nvCxnSpPr>
        <xdr:cNvPr id="791" name="直線コネクタ 790">
          <a:extLst>
            <a:ext uri="{FF2B5EF4-FFF2-40B4-BE49-F238E27FC236}">
              <a16:creationId xmlns:a16="http://schemas.microsoft.com/office/drawing/2014/main" id="{C61599DC-6EAE-4303-B9E9-8A84D9D7853F}"/>
            </a:ext>
          </a:extLst>
        </xdr:cNvPr>
        <xdr:cNvCxnSpPr/>
      </xdr:nvCxnSpPr>
      <xdr:spPr>
        <a:xfrm>
          <a:off x="12180887" y="17802498"/>
          <a:ext cx="850900" cy="1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792" name="n_1aveValue【庁舎】&#10;有形固定資産減価償却率">
          <a:extLst>
            <a:ext uri="{FF2B5EF4-FFF2-40B4-BE49-F238E27FC236}">
              <a16:creationId xmlns:a16="http://schemas.microsoft.com/office/drawing/2014/main" id="{8BED51FB-3641-42BC-94C1-3D9047282258}"/>
            </a:ext>
          </a:extLst>
        </xdr:cNvPr>
        <xdr:cNvSpPr txBox="1"/>
      </xdr:nvSpPr>
      <xdr:spPr>
        <a:xfrm>
          <a:off x="14508806" y="1691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793" name="n_2aveValue【庁舎】&#10;有形固定資産減価償却率">
          <a:extLst>
            <a:ext uri="{FF2B5EF4-FFF2-40B4-BE49-F238E27FC236}">
              <a16:creationId xmlns:a16="http://schemas.microsoft.com/office/drawing/2014/main" id="{74507157-530C-4A37-8DEC-0E6EC753B6A3}"/>
            </a:ext>
          </a:extLst>
        </xdr:cNvPr>
        <xdr:cNvSpPr txBox="1"/>
      </xdr:nvSpPr>
      <xdr:spPr>
        <a:xfrm>
          <a:off x="13680131" y="16896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794" name="n_3aveValue【庁舎】&#10;有形固定資産減価償却率">
          <a:extLst>
            <a:ext uri="{FF2B5EF4-FFF2-40B4-BE49-F238E27FC236}">
              <a16:creationId xmlns:a16="http://schemas.microsoft.com/office/drawing/2014/main" id="{9E1B2458-A3B5-4765-8338-9DB4A83B96A4}"/>
            </a:ext>
          </a:extLst>
        </xdr:cNvPr>
        <xdr:cNvSpPr txBox="1"/>
      </xdr:nvSpPr>
      <xdr:spPr>
        <a:xfrm>
          <a:off x="12838756"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95" name="n_4aveValue【庁舎】&#10;有形固定資産減価償却率">
          <a:extLst>
            <a:ext uri="{FF2B5EF4-FFF2-40B4-BE49-F238E27FC236}">
              <a16:creationId xmlns:a16="http://schemas.microsoft.com/office/drawing/2014/main" id="{85395CDE-3FF5-4883-B7C1-4A69125B751B}"/>
            </a:ext>
          </a:extLst>
        </xdr:cNvPr>
        <xdr:cNvSpPr txBox="1"/>
      </xdr:nvSpPr>
      <xdr:spPr>
        <a:xfrm>
          <a:off x="11983094" y="16914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150784</xdr:rowOff>
    </xdr:from>
    <xdr:ext cx="405111" cy="259045"/>
    <xdr:sp macro="" textlink="">
      <xdr:nvSpPr>
        <xdr:cNvPr id="796" name="n_1mainValue【庁舎】&#10;有形固定資産減価償却率">
          <a:extLst>
            <a:ext uri="{FF2B5EF4-FFF2-40B4-BE49-F238E27FC236}">
              <a16:creationId xmlns:a16="http://schemas.microsoft.com/office/drawing/2014/main" id="{F13650BC-1D68-4A22-9104-444B067FA0D5}"/>
            </a:ext>
          </a:extLst>
        </xdr:cNvPr>
        <xdr:cNvSpPr txBox="1"/>
      </xdr:nvSpPr>
      <xdr:spPr>
        <a:xfrm>
          <a:off x="14508806"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124658</xdr:rowOff>
    </xdr:from>
    <xdr:ext cx="405111" cy="259045"/>
    <xdr:sp macro="" textlink="">
      <xdr:nvSpPr>
        <xdr:cNvPr id="797" name="n_2mainValue【庁舎】&#10;有形固定資産減価償却率">
          <a:extLst>
            <a:ext uri="{FF2B5EF4-FFF2-40B4-BE49-F238E27FC236}">
              <a16:creationId xmlns:a16="http://schemas.microsoft.com/office/drawing/2014/main" id="{040FCACC-2B97-4208-9A90-3E0FB5C84CBE}"/>
            </a:ext>
          </a:extLst>
        </xdr:cNvPr>
        <xdr:cNvSpPr txBox="1"/>
      </xdr:nvSpPr>
      <xdr:spPr>
        <a:xfrm>
          <a:off x="13680131"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26688</xdr:rowOff>
    </xdr:from>
    <xdr:ext cx="405111" cy="259045"/>
    <xdr:sp macro="" textlink="">
      <xdr:nvSpPr>
        <xdr:cNvPr id="798" name="n_3mainValue【庁舎】&#10;有形固定資産減価償却率">
          <a:extLst>
            <a:ext uri="{FF2B5EF4-FFF2-40B4-BE49-F238E27FC236}">
              <a16:creationId xmlns:a16="http://schemas.microsoft.com/office/drawing/2014/main" id="{9BD07FCF-A19E-44DD-A7C1-8E82831C6DA2}"/>
            </a:ext>
          </a:extLst>
        </xdr:cNvPr>
        <xdr:cNvSpPr txBox="1"/>
      </xdr:nvSpPr>
      <xdr:spPr>
        <a:xfrm>
          <a:off x="12838756"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13625</xdr:rowOff>
    </xdr:from>
    <xdr:ext cx="405111" cy="259045"/>
    <xdr:sp macro="" textlink="">
      <xdr:nvSpPr>
        <xdr:cNvPr id="799" name="n_4mainValue【庁舎】&#10;有形固定資産減価償却率">
          <a:extLst>
            <a:ext uri="{FF2B5EF4-FFF2-40B4-BE49-F238E27FC236}">
              <a16:creationId xmlns:a16="http://schemas.microsoft.com/office/drawing/2014/main" id="{7644D7BF-DAFA-4E6C-8565-604E3588633E}"/>
            </a:ext>
          </a:extLst>
        </xdr:cNvPr>
        <xdr:cNvSpPr txBox="1"/>
      </xdr:nvSpPr>
      <xdr:spPr>
        <a:xfrm>
          <a:off x="11983094" y="1784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8FA51609-7798-4840-ABFE-7C5DD2FCD551}"/>
            </a:ext>
          </a:extLst>
        </xdr:cNvPr>
        <xdr:cNvSpPr/>
      </xdr:nvSpPr>
      <xdr:spPr>
        <a:xfrm>
          <a:off x="17373600" y="14763750"/>
          <a:ext cx="4495800"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127FF33D-419F-4960-8899-09FE211D8F01}"/>
            </a:ext>
          </a:extLst>
        </xdr:cNvPr>
        <xdr:cNvSpPr/>
      </xdr:nvSpPr>
      <xdr:spPr>
        <a:xfrm>
          <a:off x="175053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582B6FB4-E6C9-4738-A10E-332C11F7B54A}"/>
            </a:ext>
          </a:extLst>
        </xdr:cNvPr>
        <xdr:cNvSpPr/>
      </xdr:nvSpPr>
      <xdr:spPr>
        <a:xfrm>
          <a:off x="175053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9CBA49FA-120C-464D-A15A-C3BFDDC46E57}"/>
            </a:ext>
          </a:extLst>
        </xdr:cNvPr>
        <xdr:cNvSpPr/>
      </xdr:nvSpPr>
      <xdr:spPr>
        <a:xfrm>
          <a:off x="184594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4DC2CC23-AE57-4DD2-A2CD-F202AB33D264}"/>
            </a:ext>
          </a:extLst>
        </xdr:cNvPr>
        <xdr:cNvSpPr/>
      </xdr:nvSpPr>
      <xdr:spPr>
        <a:xfrm>
          <a:off x="184594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47BF9A2F-906B-43F2-B0E2-46B2C4D87AA2}"/>
            </a:ext>
          </a:extLst>
        </xdr:cNvPr>
        <xdr:cNvSpPr/>
      </xdr:nvSpPr>
      <xdr:spPr>
        <a:xfrm>
          <a:off x="1954530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4B23C84F-D265-4CFF-A0BF-14E9B45D65C3}"/>
            </a:ext>
          </a:extLst>
        </xdr:cNvPr>
        <xdr:cNvSpPr/>
      </xdr:nvSpPr>
      <xdr:spPr>
        <a:xfrm>
          <a:off x="1954530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657E474C-2352-4FBD-9E85-1E2778728756}"/>
            </a:ext>
          </a:extLst>
        </xdr:cNvPr>
        <xdr:cNvSpPr/>
      </xdr:nvSpPr>
      <xdr:spPr>
        <a:xfrm>
          <a:off x="17373600" y="1590675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4A98D3A1-25F6-4B71-BDFC-7054D93EDBC6}"/>
            </a:ext>
          </a:extLst>
        </xdr:cNvPr>
        <xdr:cNvSpPr txBox="1"/>
      </xdr:nvSpPr>
      <xdr:spPr>
        <a:xfrm>
          <a:off x="1734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71C7BCC9-57A9-45A9-93B6-F192262C2B00}"/>
            </a:ext>
          </a:extLst>
        </xdr:cNvPr>
        <xdr:cNvCxnSpPr/>
      </xdr:nvCxnSpPr>
      <xdr:spPr>
        <a:xfrm>
          <a:off x="17373600"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a:extLst>
            <a:ext uri="{FF2B5EF4-FFF2-40B4-BE49-F238E27FC236}">
              <a16:creationId xmlns:a16="http://schemas.microsoft.com/office/drawing/2014/main" id="{F9EB8A47-7D2D-4C04-B63A-DEBADC981297}"/>
            </a:ext>
          </a:extLst>
        </xdr:cNvPr>
        <xdr:cNvCxnSpPr/>
      </xdr:nvCxnSpPr>
      <xdr:spPr>
        <a:xfrm>
          <a:off x="17373600" y="177355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a:extLst>
            <a:ext uri="{FF2B5EF4-FFF2-40B4-BE49-F238E27FC236}">
              <a16:creationId xmlns:a16="http://schemas.microsoft.com/office/drawing/2014/main" id="{B785DA0E-1C44-4501-8FC5-43465AF25D74}"/>
            </a:ext>
          </a:extLst>
        </xdr:cNvPr>
        <xdr:cNvSpPr txBox="1"/>
      </xdr:nvSpPr>
      <xdr:spPr>
        <a:xfrm>
          <a:off x="16934996" y="17593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a:extLst>
            <a:ext uri="{FF2B5EF4-FFF2-40B4-BE49-F238E27FC236}">
              <a16:creationId xmlns:a16="http://schemas.microsoft.com/office/drawing/2014/main" id="{D4F84F77-6D73-4E4D-8348-AED047E0E119}"/>
            </a:ext>
          </a:extLst>
        </xdr:cNvPr>
        <xdr:cNvCxnSpPr/>
      </xdr:nvCxnSpPr>
      <xdr:spPr>
        <a:xfrm>
          <a:off x="17373600" y="172783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a:extLst>
            <a:ext uri="{FF2B5EF4-FFF2-40B4-BE49-F238E27FC236}">
              <a16:creationId xmlns:a16="http://schemas.microsoft.com/office/drawing/2014/main" id="{6CBCE8BB-836F-4ED1-B382-ADC26BF586BF}"/>
            </a:ext>
          </a:extLst>
        </xdr:cNvPr>
        <xdr:cNvSpPr txBox="1"/>
      </xdr:nvSpPr>
      <xdr:spPr>
        <a:xfrm>
          <a:off x="16934996" y="171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a:extLst>
            <a:ext uri="{FF2B5EF4-FFF2-40B4-BE49-F238E27FC236}">
              <a16:creationId xmlns:a16="http://schemas.microsoft.com/office/drawing/2014/main" id="{1117449A-F5D2-4E2E-83B1-B3D56481E68F}"/>
            </a:ext>
          </a:extLst>
        </xdr:cNvPr>
        <xdr:cNvCxnSpPr/>
      </xdr:nvCxnSpPr>
      <xdr:spPr>
        <a:xfrm>
          <a:off x="17373600" y="16821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a:extLst>
            <a:ext uri="{FF2B5EF4-FFF2-40B4-BE49-F238E27FC236}">
              <a16:creationId xmlns:a16="http://schemas.microsoft.com/office/drawing/2014/main" id="{16D81EF2-6816-4594-AA4C-E132322F7D06}"/>
            </a:ext>
          </a:extLst>
        </xdr:cNvPr>
        <xdr:cNvSpPr txBox="1"/>
      </xdr:nvSpPr>
      <xdr:spPr>
        <a:xfrm>
          <a:off x="16934996" y="1667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a:extLst>
            <a:ext uri="{FF2B5EF4-FFF2-40B4-BE49-F238E27FC236}">
              <a16:creationId xmlns:a16="http://schemas.microsoft.com/office/drawing/2014/main" id="{3AEF6B19-1ECF-40A9-AD5B-2942BA64C3AA}"/>
            </a:ext>
          </a:extLst>
        </xdr:cNvPr>
        <xdr:cNvCxnSpPr/>
      </xdr:nvCxnSpPr>
      <xdr:spPr>
        <a:xfrm>
          <a:off x="17373600" y="163639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a:extLst>
            <a:ext uri="{FF2B5EF4-FFF2-40B4-BE49-F238E27FC236}">
              <a16:creationId xmlns:a16="http://schemas.microsoft.com/office/drawing/2014/main" id="{05939D9C-616F-490D-8176-E2D5270F835C}"/>
            </a:ext>
          </a:extLst>
        </xdr:cNvPr>
        <xdr:cNvSpPr txBox="1"/>
      </xdr:nvSpPr>
      <xdr:spPr>
        <a:xfrm>
          <a:off x="16934996" y="16221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3B283BD9-42EA-40C4-AF8F-68114782E4B7}"/>
            </a:ext>
          </a:extLst>
        </xdr:cNvPr>
        <xdr:cNvCxnSpPr/>
      </xdr:nvCxnSpPr>
      <xdr:spPr>
        <a:xfrm>
          <a:off x="17373600"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A7B540D4-9F88-49E8-A96A-D2361BFB6ED2}"/>
            </a:ext>
          </a:extLst>
        </xdr:cNvPr>
        <xdr:cNvSpPr txBox="1"/>
      </xdr:nvSpPr>
      <xdr:spPr>
        <a:xfrm>
          <a:off x="16934996"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F3926017-B9DB-4F5C-A95E-457E8CC8F54E}"/>
            </a:ext>
          </a:extLst>
        </xdr:cNvPr>
        <xdr:cNvSpPr/>
      </xdr:nvSpPr>
      <xdr:spPr>
        <a:xfrm>
          <a:off x="17373600" y="1590675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821" name="直線コネクタ 820">
          <a:extLst>
            <a:ext uri="{FF2B5EF4-FFF2-40B4-BE49-F238E27FC236}">
              <a16:creationId xmlns:a16="http://schemas.microsoft.com/office/drawing/2014/main" id="{E27689B6-9031-4799-B9DE-CFFA0B20E397}"/>
            </a:ext>
          </a:extLst>
        </xdr:cNvPr>
        <xdr:cNvCxnSpPr/>
      </xdr:nvCxnSpPr>
      <xdr:spPr>
        <a:xfrm flipV="1">
          <a:off x="21060726" y="1638452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22" name="【庁舎】&#10;一人当たり面積最小値テキスト">
          <a:extLst>
            <a:ext uri="{FF2B5EF4-FFF2-40B4-BE49-F238E27FC236}">
              <a16:creationId xmlns:a16="http://schemas.microsoft.com/office/drawing/2014/main" id="{30DC2A90-960D-4538-9EB8-089FBB4B80A6}"/>
            </a:ext>
          </a:extLst>
        </xdr:cNvPr>
        <xdr:cNvSpPr txBox="1"/>
      </xdr:nvSpPr>
      <xdr:spPr>
        <a:xfrm>
          <a:off x="21099462" y="177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23" name="直線コネクタ 822">
          <a:extLst>
            <a:ext uri="{FF2B5EF4-FFF2-40B4-BE49-F238E27FC236}">
              <a16:creationId xmlns:a16="http://schemas.microsoft.com/office/drawing/2014/main" id="{64D3D673-3089-4B5B-9687-CCFE17AD9D4D}"/>
            </a:ext>
          </a:extLst>
        </xdr:cNvPr>
        <xdr:cNvCxnSpPr/>
      </xdr:nvCxnSpPr>
      <xdr:spPr>
        <a:xfrm>
          <a:off x="20981987" y="1769668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24" name="【庁舎】&#10;一人当たり面積最大値テキスト">
          <a:extLst>
            <a:ext uri="{FF2B5EF4-FFF2-40B4-BE49-F238E27FC236}">
              <a16:creationId xmlns:a16="http://schemas.microsoft.com/office/drawing/2014/main" id="{9807F266-073B-48C0-8937-E5CF190EE10A}"/>
            </a:ext>
          </a:extLst>
        </xdr:cNvPr>
        <xdr:cNvSpPr txBox="1"/>
      </xdr:nvSpPr>
      <xdr:spPr>
        <a:xfrm>
          <a:off x="21099462" y="1616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5" name="直線コネクタ 824">
          <a:extLst>
            <a:ext uri="{FF2B5EF4-FFF2-40B4-BE49-F238E27FC236}">
              <a16:creationId xmlns:a16="http://schemas.microsoft.com/office/drawing/2014/main" id="{4C52D82B-8A28-44C9-9897-83E7230C9909}"/>
            </a:ext>
          </a:extLst>
        </xdr:cNvPr>
        <xdr:cNvCxnSpPr/>
      </xdr:nvCxnSpPr>
      <xdr:spPr>
        <a:xfrm>
          <a:off x="20981987" y="1638452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826" name="【庁舎】&#10;一人当たり面積平均値テキスト">
          <a:extLst>
            <a:ext uri="{FF2B5EF4-FFF2-40B4-BE49-F238E27FC236}">
              <a16:creationId xmlns:a16="http://schemas.microsoft.com/office/drawing/2014/main" id="{B9959C0E-952E-48E3-B2D6-D264C4A6F694}"/>
            </a:ext>
          </a:extLst>
        </xdr:cNvPr>
        <xdr:cNvSpPr txBox="1"/>
      </xdr:nvSpPr>
      <xdr:spPr>
        <a:xfrm>
          <a:off x="21099462" y="17239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827" name="フローチャート: 判断 826">
          <a:extLst>
            <a:ext uri="{FF2B5EF4-FFF2-40B4-BE49-F238E27FC236}">
              <a16:creationId xmlns:a16="http://schemas.microsoft.com/office/drawing/2014/main" id="{4734B5C6-C108-4150-9BC3-5ED35E5129F1}"/>
            </a:ext>
          </a:extLst>
        </xdr:cNvPr>
        <xdr:cNvSpPr/>
      </xdr:nvSpPr>
      <xdr:spPr>
        <a:xfrm>
          <a:off x="21010562" y="17382998"/>
          <a:ext cx="96838"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828" name="フローチャート: 判断 827">
          <a:extLst>
            <a:ext uri="{FF2B5EF4-FFF2-40B4-BE49-F238E27FC236}">
              <a16:creationId xmlns:a16="http://schemas.microsoft.com/office/drawing/2014/main" id="{CF780197-AD6F-460D-A6BA-25DAE6E8600B}"/>
            </a:ext>
          </a:extLst>
        </xdr:cNvPr>
        <xdr:cNvSpPr/>
      </xdr:nvSpPr>
      <xdr:spPr>
        <a:xfrm>
          <a:off x="20219987" y="17362881"/>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829" name="フローチャート: 判断 828">
          <a:extLst>
            <a:ext uri="{FF2B5EF4-FFF2-40B4-BE49-F238E27FC236}">
              <a16:creationId xmlns:a16="http://schemas.microsoft.com/office/drawing/2014/main" id="{265DA879-F8C9-45DC-8768-3956335108B8}"/>
            </a:ext>
          </a:extLst>
        </xdr:cNvPr>
        <xdr:cNvSpPr/>
      </xdr:nvSpPr>
      <xdr:spPr>
        <a:xfrm>
          <a:off x="19364325" y="17363529"/>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830" name="フローチャート: 判断 829">
          <a:extLst>
            <a:ext uri="{FF2B5EF4-FFF2-40B4-BE49-F238E27FC236}">
              <a16:creationId xmlns:a16="http://schemas.microsoft.com/office/drawing/2014/main" id="{069CCE7D-48A5-4739-95EA-C7F17E532C56}"/>
            </a:ext>
          </a:extLst>
        </xdr:cNvPr>
        <xdr:cNvSpPr/>
      </xdr:nvSpPr>
      <xdr:spPr>
        <a:xfrm>
          <a:off x="18527712" y="17373130"/>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831" name="フローチャート: 判断 830">
          <a:extLst>
            <a:ext uri="{FF2B5EF4-FFF2-40B4-BE49-F238E27FC236}">
              <a16:creationId xmlns:a16="http://schemas.microsoft.com/office/drawing/2014/main" id="{B1CA0815-1FC0-4DBC-A961-686514064684}"/>
            </a:ext>
          </a:extLst>
        </xdr:cNvPr>
        <xdr:cNvSpPr/>
      </xdr:nvSpPr>
      <xdr:spPr>
        <a:xfrm>
          <a:off x="17686337" y="17411802"/>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4A2D3DA-5F90-4A3D-BC55-7D9CF2A9DDB1}"/>
            </a:ext>
          </a:extLst>
        </xdr:cNvPr>
        <xdr:cNvSpPr txBox="1"/>
      </xdr:nvSpPr>
      <xdr:spPr>
        <a:xfrm>
          <a:off x="20880387"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4200A82D-CB36-4CEA-BA9D-0787D4289105}"/>
            </a:ext>
          </a:extLst>
        </xdr:cNvPr>
        <xdr:cNvSpPr txBox="1"/>
      </xdr:nvSpPr>
      <xdr:spPr>
        <a:xfrm>
          <a:off x="200898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2423F773-EA80-4078-B14D-6D8B9FAE4DD6}"/>
            </a:ext>
          </a:extLst>
        </xdr:cNvPr>
        <xdr:cNvSpPr txBox="1"/>
      </xdr:nvSpPr>
      <xdr:spPr>
        <a:xfrm>
          <a:off x="192389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E9096556-41EB-4415-881E-8C87A0B3B387}"/>
            </a:ext>
          </a:extLst>
        </xdr:cNvPr>
        <xdr:cNvSpPr txBox="1"/>
      </xdr:nvSpPr>
      <xdr:spPr>
        <a:xfrm>
          <a:off x="183927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EA561D54-53C2-4F8F-8220-BA1D8AB29A8F}"/>
            </a:ext>
          </a:extLst>
        </xdr:cNvPr>
        <xdr:cNvSpPr txBox="1"/>
      </xdr:nvSpPr>
      <xdr:spPr>
        <a:xfrm>
          <a:off x="175561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103581</xdr:rowOff>
    </xdr:from>
    <xdr:to>
      <xdr:col>116</xdr:col>
      <xdr:colOff>114300</xdr:colOff>
      <xdr:row>108</xdr:row>
      <xdr:rowOff>33731</xdr:rowOff>
    </xdr:to>
    <xdr:sp macro="" textlink="">
      <xdr:nvSpPr>
        <xdr:cNvPr id="837" name="楕円 836">
          <a:extLst>
            <a:ext uri="{FF2B5EF4-FFF2-40B4-BE49-F238E27FC236}">
              <a16:creationId xmlns:a16="http://schemas.microsoft.com/office/drawing/2014/main" id="{6C4CD955-0DEF-4DF7-94DB-C37C3FA76661}"/>
            </a:ext>
          </a:extLst>
        </xdr:cNvPr>
        <xdr:cNvSpPr/>
      </xdr:nvSpPr>
      <xdr:spPr>
        <a:xfrm>
          <a:off x="21010562" y="17591481"/>
          <a:ext cx="96838"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18508</xdr:rowOff>
    </xdr:from>
    <xdr:ext cx="469744" cy="259045"/>
    <xdr:sp macro="" textlink="">
      <xdr:nvSpPr>
        <xdr:cNvPr id="838" name="【庁舎】&#10;一人当たり面積該当値テキスト">
          <a:extLst>
            <a:ext uri="{FF2B5EF4-FFF2-40B4-BE49-F238E27FC236}">
              <a16:creationId xmlns:a16="http://schemas.microsoft.com/office/drawing/2014/main" id="{C2C494E2-6304-4E31-A42C-77CBFA6B1DED}"/>
            </a:ext>
          </a:extLst>
        </xdr:cNvPr>
        <xdr:cNvSpPr txBox="1"/>
      </xdr:nvSpPr>
      <xdr:spPr>
        <a:xfrm>
          <a:off x="21099462" y="1750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104039</xdr:rowOff>
    </xdr:from>
    <xdr:to>
      <xdr:col>112</xdr:col>
      <xdr:colOff>38100</xdr:colOff>
      <xdr:row>108</xdr:row>
      <xdr:rowOff>34189</xdr:rowOff>
    </xdr:to>
    <xdr:sp macro="" textlink="">
      <xdr:nvSpPr>
        <xdr:cNvPr id="839" name="楕円 838">
          <a:extLst>
            <a:ext uri="{FF2B5EF4-FFF2-40B4-BE49-F238E27FC236}">
              <a16:creationId xmlns:a16="http://schemas.microsoft.com/office/drawing/2014/main" id="{E4EA212A-703B-4C35-BE0D-5DB2043085B1}"/>
            </a:ext>
          </a:extLst>
        </xdr:cNvPr>
        <xdr:cNvSpPr/>
      </xdr:nvSpPr>
      <xdr:spPr>
        <a:xfrm>
          <a:off x="20219987" y="17591939"/>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154381</xdr:rowOff>
    </xdr:from>
    <xdr:to>
      <xdr:col>116</xdr:col>
      <xdr:colOff>63500</xdr:colOff>
      <xdr:row>107</xdr:row>
      <xdr:rowOff>154839</xdr:rowOff>
    </xdr:to>
    <xdr:cxnSp macro="">
      <xdr:nvCxnSpPr>
        <xdr:cNvPr id="840" name="直線コネクタ 839">
          <a:extLst>
            <a:ext uri="{FF2B5EF4-FFF2-40B4-BE49-F238E27FC236}">
              <a16:creationId xmlns:a16="http://schemas.microsoft.com/office/drawing/2014/main" id="{07708B04-C91C-4DF4-8194-D8579BBC1954}"/>
            </a:ext>
          </a:extLst>
        </xdr:cNvPr>
        <xdr:cNvCxnSpPr/>
      </xdr:nvCxnSpPr>
      <xdr:spPr>
        <a:xfrm flipV="1">
          <a:off x="20270787" y="17642281"/>
          <a:ext cx="790575"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104496</xdr:rowOff>
    </xdr:from>
    <xdr:to>
      <xdr:col>107</xdr:col>
      <xdr:colOff>101600</xdr:colOff>
      <xdr:row>108</xdr:row>
      <xdr:rowOff>34646</xdr:rowOff>
    </xdr:to>
    <xdr:sp macro="" textlink="">
      <xdr:nvSpPr>
        <xdr:cNvPr id="841" name="楕円 840">
          <a:extLst>
            <a:ext uri="{FF2B5EF4-FFF2-40B4-BE49-F238E27FC236}">
              <a16:creationId xmlns:a16="http://schemas.microsoft.com/office/drawing/2014/main" id="{1172E418-BA5B-497C-9ABF-486CB3B7A91A}"/>
            </a:ext>
          </a:extLst>
        </xdr:cNvPr>
        <xdr:cNvSpPr/>
      </xdr:nvSpPr>
      <xdr:spPr>
        <a:xfrm>
          <a:off x="19364325" y="17592396"/>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154839</xdr:rowOff>
    </xdr:from>
    <xdr:to>
      <xdr:col>111</xdr:col>
      <xdr:colOff>177800</xdr:colOff>
      <xdr:row>107</xdr:row>
      <xdr:rowOff>155296</xdr:rowOff>
    </xdr:to>
    <xdr:cxnSp macro="">
      <xdr:nvCxnSpPr>
        <xdr:cNvPr id="842" name="直線コネクタ 841">
          <a:extLst>
            <a:ext uri="{FF2B5EF4-FFF2-40B4-BE49-F238E27FC236}">
              <a16:creationId xmlns:a16="http://schemas.microsoft.com/office/drawing/2014/main" id="{E4B5CD3D-A7DD-4C1A-8684-32164DC2E824}"/>
            </a:ext>
          </a:extLst>
        </xdr:cNvPr>
        <xdr:cNvCxnSpPr/>
      </xdr:nvCxnSpPr>
      <xdr:spPr>
        <a:xfrm flipV="1">
          <a:off x="19419887" y="17647501"/>
          <a:ext cx="8509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43" name="楕円 842">
          <a:extLst>
            <a:ext uri="{FF2B5EF4-FFF2-40B4-BE49-F238E27FC236}">
              <a16:creationId xmlns:a16="http://schemas.microsoft.com/office/drawing/2014/main" id="{C6C495E6-00DE-4E3C-9258-AF9A09DB535B}"/>
            </a:ext>
          </a:extLst>
        </xdr:cNvPr>
        <xdr:cNvSpPr/>
      </xdr:nvSpPr>
      <xdr:spPr>
        <a:xfrm>
          <a:off x="18527712" y="17593311"/>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155296</xdr:rowOff>
    </xdr:from>
    <xdr:to>
      <xdr:col>107</xdr:col>
      <xdr:colOff>50800</xdr:colOff>
      <xdr:row>107</xdr:row>
      <xdr:rowOff>156211</xdr:rowOff>
    </xdr:to>
    <xdr:cxnSp macro="">
      <xdr:nvCxnSpPr>
        <xdr:cNvPr id="844" name="直線コネクタ 843">
          <a:extLst>
            <a:ext uri="{FF2B5EF4-FFF2-40B4-BE49-F238E27FC236}">
              <a16:creationId xmlns:a16="http://schemas.microsoft.com/office/drawing/2014/main" id="{D3248B77-70C3-4695-A9F3-D30B86005ECE}"/>
            </a:ext>
          </a:extLst>
        </xdr:cNvPr>
        <xdr:cNvCxnSpPr/>
      </xdr:nvCxnSpPr>
      <xdr:spPr>
        <a:xfrm flipV="1">
          <a:off x="18573750" y="17647958"/>
          <a:ext cx="846137"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106324</xdr:rowOff>
    </xdr:from>
    <xdr:to>
      <xdr:col>98</xdr:col>
      <xdr:colOff>38100</xdr:colOff>
      <xdr:row>108</xdr:row>
      <xdr:rowOff>36474</xdr:rowOff>
    </xdr:to>
    <xdr:sp macro="" textlink="">
      <xdr:nvSpPr>
        <xdr:cNvPr id="845" name="楕円 844">
          <a:extLst>
            <a:ext uri="{FF2B5EF4-FFF2-40B4-BE49-F238E27FC236}">
              <a16:creationId xmlns:a16="http://schemas.microsoft.com/office/drawing/2014/main" id="{777F99F1-56F4-45F6-9EEA-0AD9F596D9EE}"/>
            </a:ext>
          </a:extLst>
        </xdr:cNvPr>
        <xdr:cNvSpPr/>
      </xdr:nvSpPr>
      <xdr:spPr>
        <a:xfrm>
          <a:off x="17686337" y="17594224"/>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156211</xdr:rowOff>
    </xdr:from>
    <xdr:to>
      <xdr:col>102</xdr:col>
      <xdr:colOff>114300</xdr:colOff>
      <xdr:row>107</xdr:row>
      <xdr:rowOff>157124</xdr:rowOff>
    </xdr:to>
    <xdr:cxnSp macro="">
      <xdr:nvCxnSpPr>
        <xdr:cNvPr id="846" name="直線コネクタ 845">
          <a:extLst>
            <a:ext uri="{FF2B5EF4-FFF2-40B4-BE49-F238E27FC236}">
              <a16:creationId xmlns:a16="http://schemas.microsoft.com/office/drawing/2014/main" id="{35653338-66D0-4486-A275-4DB40D6DA698}"/>
            </a:ext>
          </a:extLst>
        </xdr:cNvPr>
        <xdr:cNvCxnSpPr/>
      </xdr:nvCxnSpPr>
      <xdr:spPr>
        <a:xfrm flipV="1">
          <a:off x="17737137" y="17648873"/>
          <a:ext cx="836613"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847" name="n_1aveValue【庁舎】&#10;一人当たり面積">
          <a:extLst>
            <a:ext uri="{FF2B5EF4-FFF2-40B4-BE49-F238E27FC236}">
              <a16:creationId xmlns:a16="http://schemas.microsoft.com/office/drawing/2014/main" id="{4C0C2A67-FF73-4DB8-B253-634A97A31230}"/>
            </a:ext>
          </a:extLst>
        </xdr:cNvPr>
        <xdr:cNvSpPr txBox="1"/>
      </xdr:nvSpPr>
      <xdr:spPr>
        <a:xfrm>
          <a:off x="20032739" y="1714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848" name="n_2aveValue【庁舎】&#10;一人当たり面積">
          <a:extLst>
            <a:ext uri="{FF2B5EF4-FFF2-40B4-BE49-F238E27FC236}">
              <a16:creationId xmlns:a16="http://schemas.microsoft.com/office/drawing/2014/main" id="{C4AADDBD-A63E-4853-B141-02E888B7BCF8}"/>
            </a:ext>
          </a:extLst>
        </xdr:cNvPr>
        <xdr:cNvSpPr txBox="1"/>
      </xdr:nvSpPr>
      <xdr:spPr>
        <a:xfrm>
          <a:off x="19194539" y="1713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849" name="n_3aveValue【庁舎】&#10;一人当たり面積">
          <a:extLst>
            <a:ext uri="{FF2B5EF4-FFF2-40B4-BE49-F238E27FC236}">
              <a16:creationId xmlns:a16="http://schemas.microsoft.com/office/drawing/2014/main" id="{2D20098B-0490-4784-8CF1-DEE94E4663D9}"/>
            </a:ext>
          </a:extLst>
        </xdr:cNvPr>
        <xdr:cNvSpPr txBox="1"/>
      </xdr:nvSpPr>
      <xdr:spPr>
        <a:xfrm>
          <a:off x="18353164" y="1714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850" name="n_4aveValue【庁舎】&#10;一人当たり面積">
          <a:extLst>
            <a:ext uri="{FF2B5EF4-FFF2-40B4-BE49-F238E27FC236}">
              <a16:creationId xmlns:a16="http://schemas.microsoft.com/office/drawing/2014/main" id="{B744C482-E730-4B0D-9F34-D8252F9C37AC}"/>
            </a:ext>
          </a:extLst>
        </xdr:cNvPr>
        <xdr:cNvSpPr txBox="1"/>
      </xdr:nvSpPr>
      <xdr:spPr>
        <a:xfrm>
          <a:off x="17507027" y="1719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25316</xdr:rowOff>
    </xdr:from>
    <xdr:ext cx="469744" cy="259045"/>
    <xdr:sp macro="" textlink="">
      <xdr:nvSpPr>
        <xdr:cNvPr id="851" name="n_1mainValue【庁舎】&#10;一人当たり面積">
          <a:extLst>
            <a:ext uri="{FF2B5EF4-FFF2-40B4-BE49-F238E27FC236}">
              <a16:creationId xmlns:a16="http://schemas.microsoft.com/office/drawing/2014/main" id="{E6B18CD7-69BF-41A1-A6D6-38A86B6B4519}"/>
            </a:ext>
          </a:extLst>
        </xdr:cNvPr>
        <xdr:cNvSpPr txBox="1"/>
      </xdr:nvSpPr>
      <xdr:spPr>
        <a:xfrm>
          <a:off x="20032739" y="1768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25773</xdr:rowOff>
    </xdr:from>
    <xdr:ext cx="469744" cy="259045"/>
    <xdr:sp macro="" textlink="">
      <xdr:nvSpPr>
        <xdr:cNvPr id="852" name="n_2mainValue【庁舎】&#10;一人当たり面積">
          <a:extLst>
            <a:ext uri="{FF2B5EF4-FFF2-40B4-BE49-F238E27FC236}">
              <a16:creationId xmlns:a16="http://schemas.microsoft.com/office/drawing/2014/main" id="{E288B663-F599-4FB6-9C5A-AC746411E600}"/>
            </a:ext>
          </a:extLst>
        </xdr:cNvPr>
        <xdr:cNvSpPr txBox="1"/>
      </xdr:nvSpPr>
      <xdr:spPr>
        <a:xfrm>
          <a:off x="19194539" y="1768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853" name="n_3mainValue【庁舎】&#10;一人当たり面積">
          <a:extLst>
            <a:ext uri="{FF2B5EF4-FFF2-40B4-BE49-F238E27FC236}">
              <a16:creationId xmlns:a16="http://schemas.microsoft.com/office/drawing/2014/main" id="{91734F99-33A0-4056-BA72-6435605F8ADB}"/>
            </a:ext>
          </a:extLst>
        </xdr:cNvPr>
        <xdr:cNvSpPr txBox="1"/>
      </xdr:nvSpPr>
      <xdr:spPr>
        <a:xfrm>
          <a:off x="18353164"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27601</xdr:rowOff>
    </xdr:from>
    <xdr:ext cx="469744" cy="259045"/>
    <xdr:sp macro="" textlink="">
      <xdr:nvSpPr>
        <xdr:cNvPr id="854" name="n_4mainValue【庁舎】&#10;一人当たり面積">
          <a:extLst>
            <a:ext uri="{FF2B5EF4-FFF2-40B4-BE49-F238E27FC236}">
              <a16:creationId xmlns:a16="http://schemas.microsoft.com/office/drawing/2014/main" id="{E76EFFED-66E6-4B9B-B19C-5548D28338BA}"/>
            </a:ext>
          </a:extLst>
        </xdr:cNvPr>
        <xdr:cNvSpPr txBox="1"/>
      </xdr:nvSpPr>
      <xdr:spPr>
        <a:xfrm>
          <a:off x="17507027" y="1768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55A66B28-73BF-45ED-B9C9-2B6ECEE56219}"/>
            </a:ext>
          </a:extLst>
        </xdr:cNvPr>
        <xdr:cNvSpPr/>
      </xdr:nvSpPr>
      <xdr:spPr>
        <a:xfrm>
          <a:off x="723900" y="1857375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4E3D093-A8AA-4D6E-B90F-E3F52384D95F}"/>
            </a:ext>
          </a:extLst>
        </xdr:cNvPr>
        <xdr:cNvSpPr/>
      </xdr:nvSpPr>
      <xdr:spPr>
        <a:xfrm>
          <a:off x="723900" y="18642012"/>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52E8D7A3-AE0C-4460-BEE1-0EAB0F7F96FB}"/>
            </a:ext>
          </a:extLst>
        </xdr:cNvPr>
        <xdr:cNvSpPr txBox="1"/>
      </xdr:nvSpPr>
      <xdr:spPr>
        <a:xfrm>
          <a:off x="800100" y="18896012"/>
          <a:ext cx="20985162"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図書館は、令和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年度時点で築</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年の旧今帰仁中学校の施設を利用しているため、有形固定資産減価償却率が高い値となっているが、今後は施設を解体し、今帰仁保育所へ機能を移す予定である。</a:t>
          </a:r>
        </a:p>
        <a:p>
          <a:r>
            <a:rPr kumimoji="1" lang="ja-JP" altLang="en-US" sz="1100">
              <a:latin typeface="ＭＳ Ｐゴシック" panose="020B0600070205080204" pitchFamily="50" charset="-128"/>
              <a:ea typeface="ＭＳ Ｐゴシック" panose="020B0600070205080204" pitchFamily="50" charset="-128"/>
            </a:rPr>
            <a:t>　体育館、プールなどがある村総合運動公園は、施設の老朽化に伴い平成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に大規模改良工事を行っているため、全国、類似団体、沖縄平均に比べ有形固定資産減価償却率が低くなっている。日常的な維持管理については、指定管理先と連携し施設運営を効率化させることで、費用削減とサービスの向上を両立す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消防施設の有形固定資産減価償却率は</a:t>
          </a:r>
          <a:r>
            <a:rPr kumimoji="1" lang="en-US" altLang="ja-JP" sz="1100">
              <a:latin typeface="ＭＳ Ｐゴシック" panose="020B0600070205080204" pitchFamily="50" charset="-128"/>
              <a:ea typeface="ＭＳ Ｐゴシック" panose="020B0600070205080204" pitchFamily="50" charset="-128"/>
            </a:rPr>
            <a:t>16.7%</a:t>
          </a:r>
          <a:r>
            <a:rPr kumimoji="1" lang="ja-JP" altLang="en-US" sz="1100">
              <a:latin typeface="ＭＳ Ｐゴシック" panose="020B0600070205080204" pitchFamily="50" charset="-128"/>
              <a:ea typeface="ＭＳ Ｐゴシック" panose="020B0600070205080204" pitchFamily="50" charset="-128"/>
            </a:rPr>
            <a:t>と低い値になっている。本村は本部町と合同で消防事務組合を設置しており、本部町にある消防本部および今帰仁村分遣所ともに改築されたことが要因である。今後も本部町と協議しながら施設管理を進めていく。</a:t>
          </a:r>
        </a:p>
        <a:p>
          <a:r>
            <a:rPr kumimoji="1" lang="ja-JP" altLang="en-US" sz="1100">
              <a:latin typeface="ＭＳ Ｐゴシック" panose="020B0600070205080204" pitchFamily="50" charset="-128"/>
              <a:ea typeface="ＭＳ Ｐゴシック" panose="020B0600070205080204" pitchFamily="50" charset="-128"/>
            </a:rPr>
            <a:t>　市民会館については、昭和</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年に建設された今帰仁村コミュニティーセンターの老朽化が進んでおり、公共施設個別計画にて長寿命化改修計画を立てている。</a:t>
          </a:r>
        </a:p>
        <a:p>
          <a:r>
            <a:rPr kumimoji="1" lang="ja-JP" altLang="en-US" sz="1100">
              <a:latin typeface="ＭＳ Ｐゴシック" panose="020B0600070205080204" pitchFamily="50" charset="-128"/>
              <a:ea typeface="ＭＳ Ｐゴシック" panose="020B0600070205080204" pitchFamily="50" charset="-128"/>
            </a:rPr>
            <a:t>　庁舎の有形固定資産減価償却率が</a:t>
          </a:r>
          <a:r>
            <a:rPr kumimoji="1" lang="en-US" altLang="ja-JP" sz="1100">
              <a:latin typeface="ＭＳ Ｐゴシック" panose="020B0600070205080204" pitchFamily="50" charset="-128"/>
              <a:ea typeface="ＭＳ Ｐゴシック" panose="020B0600070205080204" pitchFamily="50" charset="-128"/>
            </a:rPr>
            <a:t>95.6%</a:t>
          </a:r>
          <a:r>
            <a:rPr kumimoji="1" lang="ja-JP" altLang="en-US" sz="1100">
              <a:latin typeface="ＭＳ Ｐゴシック" panose="020B0600070205080204" pitchFamily="50" charset="-128"/>
              <a:ea typeface="ＭＳ Ｐゴシック" panose="020B0600070205080204" pitchFamily="50" charset="-128"/>
            </a:rPr>
            <a:t>と非常に高い数値となっているが、役場庁舎が建築から</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年経過し、法定耐用年数の</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年を超過していることが主な要因である。令和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年度から新庁舎建設工事を行っており、新庁舎供用開始後には現庁舎は解体予定であるため、今後、有形固定資産減価償却率が大きく下がることが予想される。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9,322
9,272
39.93
8,183,642
7,836,160
312,285
3,118,070
2,910,648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微増ではあるが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緩やかに財政力指数増加傾向にある。主な要因としては</a:t>
          </a: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公債費の減による基準財政収入額の減によるもの。</a:t>
          </a:r>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、沖縄県平均値（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と依然して格差がある状況が続いている。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今後新庁舎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事業やその他大型事業が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予定されており、それに伴い公債費の数値が増加することが想定され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108655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5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122061</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物件費（経常的経費）の減少及び、一部予算の臨時・経常等の設定見直しにより経常収支比率が改善した。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65</xdr:row>
      <xdr:rowOff>99568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55046"/>
          <a:ext cx="8382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145542</xdr:rowOff>
    </xdr:from>
    <xdr:to>
      <xdr:col>19</xdr:col>
      <xdr:colOff>133350</xdr:colOff>
      <xdr:row>65</xdr:row>
      <xdr:rowOff>99568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11834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64</xdr:row>
      <xdr:rowOff>145542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29570"/>
          <a:ext cx="8890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6096</xdr:rowOff>
    </xdr:from>
    <xdr:to>
      <xdr:col>11</xdr:col>
      <xdr:colOff>31750</xdr:colOff>
      <xdr:row>61</xdr:row>
      <xdr:rowOff>71120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29309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162323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48768</xdr:rowOff>
    </xdr:from>
    <xdr:to>
      <xdr:col>19</xdr:col>
      <xdr:colOff>184150</xdr:colOff>
      <xdr:row>65</xdr:row>
      <xdr:rowOff>150368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135145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7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9669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126746</xdr:rowOff>
    </xdr:from>
    <xdr:to>
      <xdr:col>7</xdr:col>
      <xdr:colOff>31750</xdr:colOff>
      <xdr:row>60</xdr:row>
      <xdr:rowOff>56896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67073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21,731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254,149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321,346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）を下回っているが、沖縄県平均（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147,298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145,817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）を上回っている状況にある。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74287</xdr:rowOff>
    </xdr:from>
    <xdr:to>
      <xdr:col>23</xdr:col>
      <xdr:colOff>133350</xdr:colOff>
      <xdr:row>81</xdr:row>
      <xdr:rowOff>124312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61737"/>
          <a:ext cx="8382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67232</xdr:rowOff>
    </xdr:from>
    <xdr:to>
      <xdr:col>19</xdr:col>
      <xdr:colOff>133350</xdr:colOff>
      <xdr:row>81</xdr:row>
      <xdr:rowOff>74287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54682"/>
          <a:ext cx="88900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6055</xdr:rowOff>
    </xdr:from>
    <xdr:to>
      <xdr:col>15</xdr:col>
      <xdr:colOff>82550</xdr:colOff>
      <xdr:row>81</xdr:row>
      <xdr:rowOff>67232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93505"/>
          <a:ext cx="889000" cy="6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152949</xdr:rowOff>
    </xdr:from>
    <xdr:to>
      <xdr:col>11</xdr:col>
      <xdr:colOff>31750</xdr:colOff>
      <xdr:row>81</xdr:row>
      <xdr:rowOff>6055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68949"/>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73512</xdr:rowOff>
    </xdr:from>
    <xdr:to>
      <xdr:col>23</xdr:col>
      <xdr:colOff>184150</xdr:colOff>
      <xdr:row>82</xdr:row>
      <xdr:rowOff>3662</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90039</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0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23487</xdr:rowOff>
    </xdr:from>
    <xdr:to>
      <xdr:col>19</xdr:col>
      <xdr:colOff>184150</xdr:colOff>
      <xdr:row>81</xdr:row>
      <xdr:rowOff>125087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135264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7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16432</xdr:rowOff>
    </xdr:from>
    <xdr:to>
      <xdr:col>15</xdr:col>
      <xdr:colOff>133350</xdr:colOff>
      <xdr:row>81</xdr:row>
      <xdr:rowOff>118032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128209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7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126705</xdr:rowOff>
    </xdr:from>
    <xdr:to>
      <xdr:col>11</xdr:col>
      <xdr:colOff>82550</xdr:colOff>
      <xdr:row>81</xdr:row>
      <xdr:rowOff>56855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4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67032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1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102149</xdr:rowOff>
    </xdr:from>
    <xdr:to>
      <xdr:col>7</xdr:col>
      <xdr:colOff>31750</xdr:colOff>
      <xdr:row>81</xdr:row>
      <xdr:rowOff>32299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42476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8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）、全国町村平均値（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ポイントの下落となっている。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前年度において定年退職者が複数人いたことによるもの。</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69004</xdr:rowOff>
    </xdr:from>
    <xdr:to>
      <xdr:col>81</xdr:col>
      <xdr:colOff>44450</xdr:colOff>
      <xdr:row>83</xdr:row>
      <xdr:rowOff>93134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2993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69004</xdr:rowOff>
    </xdr:from>
    <xdr:to>
      <xdr:col>77</xdr:col>
      <xdr:colOff>44450</xdr:colOff>
      <xdr:row>83</xdr:row>
      <xdr:rowOff>93134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2993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69004</xdr:rowOff>
    </xdr:from>
    <xdr:to>
      <xdr:col>72</xdr:col>
      <xdr:colOff>203200</xdr:colOff>
      <xdr:row>83</xdr:row>
      <xdr:rowOff>109220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29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109220</xdr:rowOff>
    </xdr:from>
    <xdr:to>
      <xdr:col>68</xdr:col>
      <xdr:colOff>152400</xdr:colOff>
      <xdr:row>83</xdr:row>
      <xdr:rowOff>125307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3395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18204</xdr:rowOff>
    </xdr:from>
    <xdr:to>
      <xdr:col>81</xdr:col>
      <xdr:colOff>95250</xdr:colOff>
      <xdr:row>83</xdr:row>
      <xdr:rowOff>119804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34731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09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18204</xdr:rowOff>
    </xdr:from>
    <xdr:to>
      <xdr:col>73</xdr:col>
      <xdr:colOff>44450</xdr:colOff>
      <xdr:row>83</xdr:row>
      <xdr:rowOff>119804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129981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58420</xdr:rowOff>
    </xdr:from>
    <xdr:to>
      <xdr:col>68</xdr:col>
      <xdr:colOff>203200</xdr:colOff>
      <xdr:row>83</xdr:row>
      <xdr:rowOff>160020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170197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74507</xdr:rowOff>
    </xdr:from>
    <xdr:to>
      <xdr:col>64</xdr:col>
      <xdr:colOff>152400</xdr:colOff>
      <xdr:row>84</xdr:row>
      <xdr:rowOff>4657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14834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人当たりの職員するは、昨年度との対比では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人改善が見られる。類似団体平均値（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）を下回っているが、沖縄県平均（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住民からの多様な行政サービスのニーズに応えるために効率的な業務運営を目指し、組織的に検討を行う必要がある。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4287</xdr:rowOff>
    </xdr:from>
    <xdr:to>
      <xdr:col>81</xdr:col>
      <xdr:colOff>44450</xdr:colOff>
      <xdr:row>60</xdr:row>
      <xdr:rowOff>26003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291287"/>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4287</xdr:rowOff>
    </xdr:from>
    <xdr:to>
      <xdr:col>77</xdr:col>
      <xdr:colOff>44450</xdr:colOff>
      <xdr:row>60</xdr:row>
      <xdr:rowOff>19368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291287"/>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19368</xdr:rowOff>
    </xdr:from>
    <xdr:to>
      <xdr:col>72</xdr:col>
      <xdr:colOff>203200</xdr:colOff>
      <xdr:row>60</xdr:row>
      <xdr:rowOff>26003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306368"/>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26003</xdr:rowOff>
    </xdr:from>
    <xdr:to>
      <xdr:col>68</xdr:col>
      <xdr:colOff>152400</xdr:colOff>
      <xdr:row>60</xdr:row>
      <xdr:rowOff>30226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313003"/>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146653</xdr:rowOff>
    </xdr:from>
    <xdr:to>
      <xdr:col>81</xdr:col>
      <xdr:colOff>95250</xdr:colOff>
      <xdr:row>60</xdr:row>
      <xdr:rowOff>76803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163180</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0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124937</xdr:rowOff>
    </xdr:from>
    <xdr:to>
      <xdr:col>77</xdr:col>
      <xdr:colOff>95250</xdr:colOff>
      <xdr:row>60</xdr:row>
      <xdr:rowOff>55087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65264</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09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140018</xdr:rowOff>
    </xdr:from>
    <xdr:to>
      <xdr:col>73</xdr:col>
      <xdr:colOff>44450</xdr:colOff>
      <xdr:row>60</xdr:row>
      <xdr:rowOff>70168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80345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146653</xdr:rowOff>
    </xdr:from>
    <xdr:to>
      <xdr:col>68</xdr:col>
      <xdr:colOff>203200</xdr:colOff>
      <xdr:row>60</xdr:row>
      <xdr:rowOff>76803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150876</xdr:rowOff>
    </xdr:from>
    <xdr:to>
      <xdr:col>64</xdr:col>
      <xdr:colOff>152400</xdr:colOff>
      <xdr:row>60</xdr:row>
      <xdr:rowOff>81026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91203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、沖縄県平均値（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）及び全国平均値（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）を上回っている状況にあるが、本村としては降減少傾向にある。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昨年度に比べ、標準税収入額及び普通交付税額の増加が本年度の実質公債費比率減の要因である。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1270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16838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1270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20574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2021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20574</xdr:rowOff>
    </xdr:from>
    <xdr:to>
      <xdr:col>68</xdr:col>
      <xdr:colOff>152400</xdr:colOff>
      <xdr:row>42</xdr:row>
      <xdr:rowOff>25400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2214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104665</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141224</xdr:rowOff>
    </xdr:from>
    <xdr:to>
      <xdr:col>68</xdr:col>
      <xdr:colOff>203200</xdr:colOff>
      <xdr:row>42</xdr:row>
      <xdr:rowOff>71374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将来負担率を算定する数式において分子の要素である充当可能財源の増により将来負担額を上回ったため本年度も昨年度につづき、将来負担率は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99864</xdr:rowOff>
    </xdr:from>
    <xdr:to>
      <xdr:col>68</xdr:col>
      <xdr:colOff>152400</xdr:colOff>
      <xdr:row>14</xdr:row>
      <xdr:rowOff>109516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3512800" y="2500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49064</xdr:rowOff>
    </xdr:from>
    <xdr:to>
      <xdr:col>68</xdr:col>
      <xdr:colOff>203200</xdr:colOff>
      <xdr:row>14</xdr:row>
      <xdr:rowOff>150664</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4351000" y="2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135441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53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58716</xdr:rowOff>
    </xdr:from>
    <xdr:to>
      <xdr:col>64</xdr:col>
      <xdr:colOff>152400</xdr:colOff>
      <xdr:row>14</xdr:row>
      <xdr:rowOff>160316</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34620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145093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54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9,322
9,272
39.93
8,183,642
7,836,160
312,285
3,118,070
2,910,648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沖縄県平均値（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高い値を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示している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用職員制度の開始に伴い増加が見込まれる。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増加の主な要因は、令和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年度より会計年度任用職員制度は始まり、従来賃金（物件費）で計上されていた臨時職員の費用が、人件費に移行したことによる。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8928"/>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8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083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会計年度任用職員制度の開始に伴い、物件費で計上されていた臨時職員の費用が人件費へ移行したことによるもの。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経費の分類見直しによるもの。（経常的経費から臨時的経費へ分類見直しを行った。）主な要因は</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122101</xdr:rowOff>
    </xdr:from>
    <xdr:to>
      <xdr:col>82</xdr:col>
      <xdr:colOff>107950</xdr:colOff>
      <xdr:row>18</xdr:row>
      <xdr:rowOff>133531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350951"/>
          <a:ext cx="8382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81280</xdr:rowOff>
    </xdr:from>
    <xdr:to>
      <xdr:col>78</xdr:col>
      <xdr:colOff>69850</xdr:colOff>
      <xdr:row>18</xdr:row>
      <xdr:rowOff>133531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673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153126</xdr:rowOff>
    </xdr:from>
    <xdr:to>
      <xdr:col>73</xdr:col>
      <xdr:colOff>180975</xdr:colOff>
      <xdr:row>18</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53426"/>
          <a:ext cx="889000" cy="6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167821</xdr:rowOff>
    </xdr:from>
    <xdr:to>
      <xdr:col>69</xdr:col>
      <xdr:colOff>92075</xdr:colOff>
      <xdr:row>14</xdr:row>
      <xdr:rowOff>153126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39667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71301</xdr:rowOff>
    </xdr:from>
    <xdr:to>
      <xdr:col>82</xdr:col>
      <xdr:colOff>158750</xdr:colOff>
      <xdr:row>14</xdr:row>
      <xdr:rowOff>1451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151328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0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82731</xdr:rowOff>
    </xdr:from>
    <xdr:to>
      <xdr:col>78</xdr:col>
      <xdr:colOff>120650</xdr:colOff>
      <xdr:row>19</xdr:row>
      <xdr:rowOff>12881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6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169108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5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102326</xdr:rowOff>
    </xdr:from>
    <xdr:to>
      <xdr:col>69</xdr:col>
      <xdr:colOff>142875</xdr:colOff>
      <xdr:row>15</xdr:row>
      <xdr:rowOff>32476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42653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7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57348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）を上回るものの、沖縄県平均値（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主な要因は、社会福祉費（身体障害者福祉費等）の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28,441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一部経費の経費分類の見直し（臨時的経費から経常的経費へ）によるもの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障害福祉や高齢者福祉等のニーズは高い状況にあり、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扶助費の割合は伸びていくと見込まれる。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75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04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56</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043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その他は、沖縄県平均（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）を上回っているものの、類似団体平均値（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％で対前年比では、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主な要因は、赤字が続いている水道会計への繰出し分が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減少したことによるもの。</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56</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605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37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107950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0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昨年度比で</a:t>
          </a:r>
          <a:r>
            <a:rPr kumimoji="1" lang="en-US" altLang="ja-JP" sz="1300">
              <a:latin typeface="ＭＳ Ｐゴシック" panose="020B0600070205080204" pitchFamily="50" charset="-128"/>
              <a:ea typeface="ＭＳ Ｐゴシック" panose="020B0600070205080204" pitchFamily="50" charset="-128"/>
            </a:rPr>
            <a:t>14,136</a:t>
          </a:r>
          <a:r>
            <a:rPr kumimoji="1" lang="ja-JP" altLang="en-US" sz="1300">
              <a:latin typeface="ＭＳ Ｐゴシック" panose="020B0600070205080204" pitchFamily="50" charset="-128"/>
              <a:ea typeface="ＭＳ Ｐゴシック" panose="020B0600070205080204" pitchFamily="50" charset="-128"/>
            </a:rPr>
            <a:t>千円減の</a:t>
          </a:r>
          <a:r>
            <a:rPr kumimoji="1" lang="en-US" altLang="ja-JP" sz="1300">
              <a:latin typeface="ＭＳ Ｐゴシック" panose="020B0600070205080204" pitchFamily="50" charset="-128"/>
              <a:ea typeface="ＭＳ Ｐゴシック" panose="020B0600070205080204" pitchFamily="50" charset="-128"/>
            </a:rPr>
            <a:t>539,411</a:t>
          </a:r>
          <a:r>
            <a:rPr kumimoji="1" lang="ja-JP" altLang="en-US" sz="1300">
              <a:latin typeface="ＭＳ Ｐゴシック" panose="020B0600070205080204" pitchFamily="50" charset="-128"/>
              <a:ea typeface="ＭＳ Ｐゴシック" panose="020B0600070205080204" pitchFamily="50" charset="-128"/>
            </a:rPr>
            <a:t>千円となっているが主な要因は水道事業特別会計への繰出し金の減によるもの</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095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49276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518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38</xdr:row>
      <xdr:rowOff>3556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1748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24130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公債費は、類似団地平均値（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）、沖縄県平均値（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）及び全国平均値（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）を下回る値であり、昨年度（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）対比でも改善されている。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主な要因は、臨時財政対策債の</a:t>
          </a:r>
          <a:r>
            <a:rPr kumimoji="1" lang="en-US" altLang="ja-JP" sz="1300">
              <a:latin typeface="ＭＳ Ｐゴシック" panose="020B0600070205080204" pitchFamily="50" charset="-128"/>
              <a:ea typeface="ＭＳ Ｐゴシック" panose="020B0600070205080204" pitchFamily="50" charset="-128"/>
            </a:rPr>
            <a:t>166,304</a:t>
          </a:r>
          <a:r>
            <a:rPr kumimoji="1" lang="ja-JP" altLang="en-US" sz="1300">
              <a:latin typeface="ＭＳ Ｐゴシック" panose="020B0600070205080204" pitchFamily="50" charset="-128"/>
              <a:ea typeface="ＭＳ Ｐゴシック" panose="020B0600070205080204" pitchFamily="50" charset="-128"/>
            </a:rPr>
            <a:t>千円減となっている。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年度以降本格的な新庁舎建設が予定されているため、新規地方債の発行については、事業を厳選し、公債費抑制していく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122428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977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77</xdr:row>
      <xdr:rowOff>5842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52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42418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51563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公債費以外は類似団体平均値（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）、沖縄県平均（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で対前年比でも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になっている。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主な要因は、経費の分類見直しによるもの。（経常的経費から臨時的経費へ分類見直しを行った。）</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104139</xdr:rowOff>
    </xdr:from>
    <xdr:to>
      <xdr:col>82</xdr:col>
      <xdr:colOff>107950</xdr:colOff>
      <xdr:row>80</xdr:row>
      <xdr:rowOff>8889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05789"/>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35561</xdr:rowOff>
    </xdr:from>
    <xdr:to>
      <xdr:col>78</xdr:col>
      <xdr:colOff>69850</xdr:colOff>
      <xdr:row>80</xdr:row>
      <xdr:rowOff>8889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5801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54611</xdr:rowOff>
    </xdr:from>
    <xdr:to>
      <xdr:col>73</xdr:col>
      <xdr:colOff>180975</xdr:colOff>
      <xdr:row>79</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84811"/>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31750</xdr:rowOff>
    </xdr:from>
    <xdr:to>
      <xdr:col>69</xdr:col>
      <xdr:colOff>92075</xdr:colOff>
      <xdr:row>76</xdr:row>
      <xdr:rowOff>54611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9050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25416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129539</xdr:rowOff>
    </xdr:from>
    <xdr:to>
      <xdr:col>78</xdr:col>
      <xdr:colOff>120650</xdr:colOff>
      <xdr:row>80</xdr:row>
      <xdr:rowOff>59689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44466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60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156211</xdr:rowOff>
    </xdr:from>
    <xdr:to>
      <xdr:col>74</xdr:col>
      <xdr:colOff>31750</xdr:colOff>
      <xdr:row>79</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3811</xdr:rowOff>
    </xdr:from>
    <xdr:to>
      <xdr:col>69</xdr:col>
      <xdr:colOff>142875</xdr:colOff>
      <xdr:row>76</xdr:row>
      <xdr:rowOff>105411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115587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152400</xdr:rowOff>
    </xdr:from>
    <xdr:to>
      <xdr:col>65</xdr:col>
      <xdr:colOff>53975</xdr:colOff>
      <xdr:row>75</xdr:row>
      <xdr:rowOff>82550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92727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17750</xdr:rowOff>
    </xdr:from>
    <xdr:to>
      <xdr:col>29</xdr:col>
      <xdr:colOff>127000</xdr:colOff>
      <xdr:row>20</xdr:row>
      <xdr:rowOff>28200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94375"/>
          <a:ext cx="6477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28200</xdr:rowOff>
    </xdr:from>
    <xdr:to>
      <xdr:col>26</xdr:col>
      <xdr:colOff>50800</xdr:colOff>
      <xdr:row>20</xdr:row>
      <xdr:rowOff>28778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04825"/>
          <a:ext cx="698500" cy="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24108</xdr:rowOff>
    </xdr:from>
    <xdr:to>
      <xdr:col>22</xdr:col>
      <xdr:colOff>114300</xdr:colOff>
      <xdr:row>20</xdr:row>
      <xdr:rowOff>28778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500733"/>
          <a:ext cx="698500" cy="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22221</xdr:rowOff>
    </xdr:from>
    <xdr:to>
      <xdr:col>18</xdr:col>
      <xdr:colOff>177800</xdr:colOff>
      <xdr:row>20</xdr:row>
      <xdr:rowOff>24108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98846"/>
          <a:ext cx="698500" cy="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138400</xdr:rowOff>
    </xdr:from>
    <xdr:to>
      <xdr:col>29</xdr:col>
      <xdr:colOff>177800</xdr:colOff>
      <xdr:row>20</xdr:row>
      <xdr:rowOff>68550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4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110477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1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148850</xdr:rowOff>
    </xdr:from>
    <xdr:to>
      <xdr:col>26</xdr:col>
      <xdr:colOff>101600</xdr:colOff>
      <xdr:row>20</xdr:row>
      <xdr:rowOff>79000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5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63777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40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149428</xdr:rowOff>
    </xdr:from>
    <xdr:to>
      <xdr:col>22</xdr:col>
      <xdr:colOff>165100</xdr:colOff>
      <xdr:row>20</xdr:row>
      <xdr:rowOff>79578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54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64355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4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144758</xdr:rowOff>
    </xdr:from>
    <xdr:to>
      <xdr:col>19</xdr:col>
      <xdr:colOff>38100</xdr:colOff>
      <xdr:row>20</xdr:row>
      <xdr:rowOff>74908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49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59685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3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142871</xdr:rowOff>
    </xdr:from>
    <xdr:to>
      <xdr:col>15</xdr:col>
      <xdr:colOff>101600</xdr:colOff>
      <xdr:row>20</xdr:row>
      <xdr:rowOff>73021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4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57798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3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218910</xdr:rowOff>
    </xdr:from>
    <xdr:to>
      <xdr:col>29</xdr:col>
      <xdr:colOff>127000</xdr:colOff>
      <xdr:row>35</xdr:row>
      <xdr:rowOff>256578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29260"/>
          <a:ext cx="647700" cy="37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218910</xdr:rowOff>
    </xdr:from>
    <xdr:to>
      <xdr:col>26</xdr:col>
      <xdr:colOff>50800</xdr:colOff>
      <xdr:row>35</xdr:row>
      <xdr:rowOff>233311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29260"/>
          <a:ext cx="698500" cy="14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190805</xdr:rowOff>
    </xdr:from>
    <xdr:to>
      <xdr:col>22</xdr:col>
      <xdr:colOff>114300</xdr:colOff>
      <xdr:row>35</xdr:row>
      <xdr:rowOff>233311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01155"/>
          <a:ext cx="698500" cy="42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190805</xdr:rowOff>
    </xdr:from>
    <xdr:to>
      <xdr:col>18</xdr:col>
      <xdr:colOff>177800</xdr:colOff>
      <xdr:row>35</xdr:row>
      <xdr:rowOff>203988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01155"/>
          <a:ext cx="698500" cy="13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205778</xdr:rowOff>
    </xdr:from>
    <xdr:to>
      <xdr:col>29</xdr:col>
      <xdr:colOff>177800</xdr:colOff>
      <xdr:row>35</xdr:row>
      <xdr:rowOff>307378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1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177855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168110</xdr:rowOff>
    </xdr:from>
    <xdr:to>
      <xdr:col>26</xdr:col>
      <xdr:colOff>101600</xdr:colOff>
      <xdr:row>35</xdr:row>
      <xdr:rowOff>269710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7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254487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6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182511</xdr:rowOff>
    </xdr:from>
    <xdr:to>
      <xdr:col>22</xdr:col>
      <xdr:colOff>165100</xdr:colOff>
      <xdr:row>35</xdr:row>
      <xdr:rowOff>284111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92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268888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140005</xdr:rowOff>
    </xdr:from>
    <xdr:to>
      <xdr:col>19</xdr:col>
      <xdr:colOff>38100</xdr:colOff>
      <xdr:row>35</xdr:row>
      <xdr:rowOff>241605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5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226382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3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153188</xdr:rowOff>
    </xdr:from>
    <xdr:to>
      <xdr:col>15</xdr:col>
      <xdr:colOff>101600</xdr:colOff>
      <xdr:row>35</xdr:row>
      <xdr:rowOff>254788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63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239565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9,322
9,272
39.93
8,183,642
7,836,160
312,285
3,118,070
2,910,648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62628</xdr:rowOff>
    </xdr:from>
    <xdr:to>
      <xdr:col>24</xdr:col>
      <xdr:colOff>63500</xdr:colOff>
      <xdr:row>38</xdr:row>
      <xdr:rowOff>54558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06278"/>
          <a:ext cx="838200" cy="16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42339</xdr:rowOff>
    </xdr:from>
    <xdr:to>
      <xdr:col>19</xdr:col>
      <xdr:colOff>177800</xdr:colOff>
      <xdr:row>38</xdr:row>
      <xdr:rowOff>54558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6557439"/>
          <a:ext cx="889000" cy="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20034</xdr:rowOff>
    </xdr:from>
    <xdr:to>
      <xdr:col>15</xdr:col>
      <xdr:colOff>50800</xdr:colOff>
      <xdr:row>38</xdr:row>
      <xdr:rowOff>42339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535134"/>
          <a:ext cx="8890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20034</xdr:rowOff>
    </xdr:from>
    <xdr:to>
      <xdr:col>10</xdr:col>
      <xdr:colOff>114300</xdr:colOff>
      <xdr:row>38</xdr:row>
      <xdr:rowOff>61959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35134"/>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11828</xdr:rowOff>
    </xdr:from>
    <xdr:to>
      <xdr:col>24</xdr:col>
      <xdr:colOff>114300</xdr:colOff>
      <xdr:row>37</xdr:row>
      <xdr:rowOff>113428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161705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3758</xdr:rowOff>
    </xdr:from>
    <xdr:to>
      <xdr:col>20</xdr:col>
      <xdr:colOff>38100</xdr:colOff>
      <xdr:row>38</xdr:row>
      <xdr:rowOff>105358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51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96485</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61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162989</xdr:rowOff>
    </xdr:from>
    <xdr:to>
      <xdr:col>15</xdr:col>
      <xdr:colOff>101600</xdr:colOff>
      <xdr:row>38</xdr:row>
      <xdr:rowOff>93139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84266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5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140684</xdr:rowOff>
    </xdr:from>
    <xdr:to>
      <xdr:col>10</xdr:col>
      <xdr:colOff>165100</xdr:colOff>
      <xdr:row>38</xdr:row>
      <xdr:rowOff>70834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61961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7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11159</xdr:rowOff>
    </xdr:from>
    <xdr:to>
      <xdr:col>6</xdr:col>
      <xdr:colOff>38100</xdr:colOff>
      <xdr:row>38</xdr:row>
      <xdr:rowOff>112759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2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103886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1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141042</xdr:rowOff>
    </xdr:from>
    <xdr:to>
      <xdr:col>24</xdr:col>
      <xdr:colOff>63500</xdr:colOff>
      <xdr:row>56</xdr:row>
      <xdr:rowOff>169089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3797300" y="9742242"/>
          <a:ext cx="838200" cy="2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141042</xdr:rowOff>
    </xdr:from>
    <xdr:to>
      <xdr:col>19</xdr:col>
      <xdr:colOff>177800</xdr:colOff>
      <xdr:row>56</xdr:row>
      <xdr:rowOff>158593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742242"/>
          <a:ext cx="8890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158593</xdr:rowOff>
    </xdr:from>
    <xdr:to>
      <xdr:col>15</xdr:col>
      <xdr:colOff>50800</xdr:colOff>
      <xdr:row>57</xdr:row>
      <xdr:rowOff>41546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019300" y="9759793"/>
          <a:ext cx="889000" cy="5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41546</xdr:rowOff>
    </xdr:from>
    <xdr:to>
      <xdr:col>10</xdr:col>
      <xdr:colOff>114300</xdr:colOff>
      <xdr:row>57</xdr:row>
      <xdr:rowOff>52908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814196"/>
          <a:ext cx="8890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118289</xdr:rowOff>
    </xdr:from>
    <xdr:to>
      <xdr:col>24</xdr:col>
      <xdr:colOff>114300</xdr:colOff>
      <xdr:row>57</xdr:row>
      <xdr:rowOff>48439</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71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96716</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69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90242</xdr:rowOff>
    </xdr:from>
    <xdr:to>
      <xdr:col>20</xdr:col>
      <xdr:colOff>38100</xdr:colOff>
      <xdr:row>57</xdr:row>
      <xdr:rowOff>20392</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6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11519</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78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107793</xdr:rowOff>
    </xdr:from>
    <xdr:to>
      <xdr:col>15</xdr:col>
      <xdr:colOff>101600</xdr:colOff>
      <xdr:row>57</xdr:row>
      <xdr:rowOff>37943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70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29070</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80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162196</xdr:rowOff>
    </xdr:from>
    <xdr:to>
      <xdr:col>10</xdr:col>
      <xdr:colOff>165100</xdr:colOff>
      <xdr:row>57</xdr:row>
      <xdr:rowOff>92346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76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83473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85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2108</xdr:rowOff>
    </xdr:from>
    <xdr:to>
      <xdr:col>6</xdr:col>
      <xdr:colOff>38100</xdr:colOff>
      <xdr:row>57</xdr:row>
      <xdr:rowOff>103708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7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94835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86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80080</xdr:rowOff>
    </xdr:from>
    <xdr:to>
      <xdr:col>24</xdr:col>
      <xdr:colOff>63500</xdr:colOff>
      <xdr:row>78</xdr:row>
      <xdr:rowOff>138968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453180"/>
          <a:ext cx="838200" cy="5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78823</xdr:rowOff>
    </xdr:from>
    <xdr:to>
      <xdr:col>19</xdr:col>
      <xdr:colOff>177800</xdr:colOff>
      <xdr:row>78</xdr:row>
      <xdr:rowOff>138968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3451923"/>
          <a:ext cx="889000" cy="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78823</xdr:rowOff>
    </xdr:from>
    <xdr:to>
      <xdr:col>15</xdr:col>
      <xdr:colOff>50800</xdr:colOff>
      <xdr:row>78</xdr:row>
      <xdr:rowOff>114578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019300" y="13451923"/>
          <a:ext cx="889000" cy="3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114578</xdr:rowOff>
    </xdr:from>
    <xdr:to>
      <xdr:col>10</xdr:col>
      <xdr:colOff>114300</xdr:colOff>
      <xdr:row>78</xdr:row>
      <xdr:rowOff>137002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487678"/>
          <a:ext cx="889000" cy="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29280</xdr:rowOff>
    </xdr:from>
    <xdr:to>
      <xdr:col>24</xdr:col>
      <xdr:colOff>114300</xdr:colOff>
      <xdr:row>78</xdr:row>
      <xdr:rowOff>130880</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4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115657</xdr:rowOff>
    </xdr:from>
    <xdr:ext cx="469744"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31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88168</xdr:rowOff>
    </xdr:from>
    <xdr:to>
      <xdr:col>20</xdr:col>
      <xdr:colOff>38100</xdr:colOff>
      <xdr:row>79</xdr:row>
      <xdr:rowOff>18318</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79</xdr:row>
      <xdr:rowOff>9445</xdr:rowOff>
    </xdr:from>
    <xdr:ext cx="313932"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40333" y="13553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28023</xdr:rowOff>
    </xdr:from>
    <xdr:to>
      <xdr:col>15</xdr:col>
      <xdr:colOff>101600</xdr:colOff>
      <xdr:row>78</xdr:row>
      <xdr:rowOff>129623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4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120750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49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63778</xdr:rowOff>
    </xdr:from>
    <xdr:to>
      <xdr:col>10</xdr:col>
      <xdr:colOff>165100</xdr:colOff>
      <xdr:row>78</xdr:row>
      <xdr:rowOff>165378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4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156505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52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86202</xdr:rowOff>
    </xdr:from>
    <xdr:to>
      <xdr:col>6</xdr:col>
      <xdr:colOff>38100</xdr:colOff>
      <xdr:row>79</xdr:row>
      <xdr:rowOff>16352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4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7479</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41017" y="13552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125158</xdr:rowOff>
    </xdr:from>
    <xdr:to>
      <xdr:col>24</xdr:col>
      <xdr:colOff>63500</xdr:colOff>
      <xdr:row>95</xdr:row>
      <xdr:rowOff>135826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412908"/>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135826</xdr:rowOff>
    </xdr:from>
    <xdr:to>
      <xdr:col>19</xdr:col>
      <xdr:colOff>177800</xdr:colOff>
      <xdr:row>95</xdr:row>
      <xdr:rowOff>155524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423576"/>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155524</xdr:rowOff>
    </xdr:from>
    <xdr:to>
      <xdr:col>15</xdr:col>
      <xdr:colOff>50800</xdr:colOff>
      <xdr:row>95</xdr:row>
      <xdr:rowOff>158014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443274"/>
          <a:ext cx="889000" cy="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158014</xdr:rowOff>
    </xdr:from>
    <xdr:to>
      <xdr:col>10</xdr:col>
      <xdr:colOff>114300</xdr:colOff>
      <xdr:row>96</xdr:row>
      <xdr:rowOff>52045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445764"/>
          <a:ext cx="889000" cy="6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74358</xdr:rowOff>
    </xdr:from>
    <xdr:to>
      <xdr:col>24</xdr:col>
      <xdr:colOff>114300</xdr:colOff>
      <xdr:row>96</xdr:row>
      <xdr:rowOff>4508</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3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97235</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21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85026</xdr:rowOff>
    </xdr:from>
    <xdr:to>
      <xdr:col>20</xdr:col>
      <xdr:colOff>38100</xdr:colOff>
      <xdr:row>96</xdr:row>
      <xdr:rowOff>15176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3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31703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1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104724</xdr:rowOff>
    </xdr:from>
    <xdr:to>
      <xdr:col>15</xdr:col>
      <xdr:colOff>101600</xdr:colOff>
      <xdr:row>96</xdr:row>
      <xdr:rowOff>34874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3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51401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1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107214</xdr:rowOff>
    </xdr:from>
    <xdr:to>
      <xdr:col>10</xdr:col>
      <xdr:colOff>165100</xdr:colOff>
      <xdr:row>96</xdr:row>
      <xdr:rowOff>37364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3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53891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1245</xdr:rowOff>
    </xdr:from>
    <xdr:to>
      <xdr:col>6</xdr:col>
      <xdr:colOff>38100</xdr:colOff>
      <xdr:row>96</xdr:row>
      <xdr:rowOff>102845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4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93972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5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66355</xdr:rowOff>
    </xdr:from>
    <xdr:to>
      <xdr:col>54</xdr:col>
      <xdr:colOff>189865</xdr:colOff>
      <xdr:row>36</xdr:row>
      <xdr:rowOff>18173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09855"/>
          <a:ext cx="1270" cy="980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22000</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19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18173</xdr:rowOff>
    </xdr:from>
    <xdr:to>
      <xdr:col>55</xdr:col>
      <xdr:colOff>88900</xdr:colOff>
      <xdr:row>36</xdr:row>
      <xdr:rowOff>18173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19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13032</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66355</xdr:rowOff>
    </xdr:from>
    <xdr:to>
      <xdr:col>55</xdr:col>
      <xdr:colOff>88900</xdr:colOff>
      <xdr:row>30</xdr:row>
      <xdr:rowOff>66355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0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117738</xdr:rowOff>
    </xdr:from>
    <xdr:to>
      <xdr:col>55</xdr:col>
      <xdr:colOff>0</xdr:colOff>
      <xdr:row>37</xdr:row>
      <xdr:rowOff>136215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18488"/>
          <a:ext cx="838200" cy="36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17970</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675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166543</xdr:rowOff>
    </xdr:from>
    <xdr:to>
      <xdr:col>55</xdr:col>
      <xdr:colOff>50800</xdr:colOff>
      <xdr:row>34</xdr:row>
      <xdr:rowOff>96693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582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136215</xdr:rowOff>
    </xdr:from>
    <xdr:to>
      <xdr:col>50</xdr:col>
      <xdr:colOff>114300</xdr:colOff>
      <xdr:row>38</xdr:row>
      <xdr:rowOff>24894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479865"/>
          <a:ext cx="889000" cy="6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72777</xdr:rowOff>
    </xdr:from>
    <xdr:to>
      <xdr:col>50</xdr:col>
      <xdr:colOff>165100</xdr:colOff>
      <xdr:row>37</xdr:row>
      <xdr:rowOff>2927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24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19454</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602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21889</xdr:rowOff>
    </xdr:from>
    <xdr:to>
      <xdr:col>45</xdr:col>
      <xdr:colOff>177800</xdr:colOff>
      <xdr:row>38</xdr:row>
      <xdr:rowOff>24894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536989"/>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83172</xdr:rowOff>
    </xdr:from>
    <xdr:to>
      <xdr:col>46</xdr:col>
      <xdr:colOff>38100</xdr:colOff>
      <xdr:row>37</xdr:row>
      <xdr:rowOff>13322</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2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29849</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50795" y="603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21889</xdr:rowOff>
    </xdr:from>
    <xdr:to>
      <xdr:col>41</xdr:col>
      <xdr:colOff>50800</xdr:colOff>
      <xdr:row>38</xdr:row>
      <xdr:rowOff>34087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536989"/>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85611</xdr:rowOff>
    </xdr:from>
    <xdr:to>
      <xdr:col>41</xdr:col>
      <xdr:colOff>101600</xdr:colOff>
      <xdr:row>37</xdr:row>
      <xdr:rowOff>15761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2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32288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61795" y="603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102188</xdr:rowOff>
    </xdr:from>
    <xdr:to>
      <xdr:col>36</xdr:col>
      <xdr:colOff>165100</xdr:colOff>
      <xdr:row>37</xdr:row>
      <xdr:rowOff>32338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48865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672795" y="604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66938</xdr:rowOff>
    </xdr:from>
    <xdr:to>
      <xdr:col>55</xdr:col>
      <xdr:colOff>50800</xdr:colOff>
      <xdr:row>35</xdr:row>
      <xdr:rowOff>168538</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6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153315</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98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85415</xdr:rowOff>
    </xdr:from>
    <xdr:to>
      <xdr:col>50</xdr:col>
      <xdr:colOff>165100</xdr:colOff>
      <xdr:row>38</xdr:row>
      <xdr:rowOff>15565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6693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2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145544</xdr:rowOff>
    </xdr:from>
    <xdr:to>
      <xdr:col>46</xdr:col>
      <xdr:colOff>38100</xdr:colOff>
      <xdr:row>38</xdr:row>
      <xdr:rowOff>75694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66821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142539</xdr:rowOff>
    </xdr:from>
    <xdr:to>
      <xdr:col>41</xdr:col>
      <xdr:colOff>101600</xdr:colOff>
      <xdr:row>38</xdr:row>
      <xdr:rowOff>72689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63816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7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154737</xdr:rowOff>
    </xdr:from>
    <xdr:to>
      <xdr:col>36</xdr:col>
      <xdr:colOff>165100</xdr:colOff>
      <xdr:row>38</xdr:row>
      <xdr:rowOff>84886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76014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9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64530</xdr:rowOff>
    </xdr:from>
    <xdr:to>
      <xdr:col>55</xdr:col>
      <xdr:colOff>0</xdr:colOff>
      <xdr:row>58</xdr:row>
      <xdr:rowOff>70665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08630"/>
          <a:ext cx="8382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11901</xdr:rowOff>
    </xdr:from>
    <xdr:to>
      <xdr:col>50</xdr:col>
      <xdr:colOff>114300</xdr:colOff>
      <xdr:row>58</xdr:row>
      <xdr:rowOff>64530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56001"/>
          <a:ext cx="889000" cy="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7862</xdr:rowOff>
    </xdr:from>
    <xdr:to>
      <xdr:col>45</xdr:col>
      <xdr:colOff>177800</xdr:colOff>
      <xdr:row>58</xdr:row>
      <xdr:rowOff>11901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780512"/>
          <a:ext cx="889000" cy="17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7862</xdr:rowOff>
    </xdr:from>
    <xdr:to>
      <xdr:col>41</xdr:col>
      <xdr:colOff>50800</xdr:colOff>
      <xdr:row>58</xdr:row>
      <xdr:rowOff>33755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780512"/>
          <a:ext cx="889000" cy="19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152448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9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19865</xdr:rowOff>
    </xdr:from>
    <xdr:to>
      <xdr:col>55</xdr:col>
      <xdr:colOff>50800</xdr:colOff>
      <xdr:row>58</xdr:row>
      <xdr:rowOff>121465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169742</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13730</xdr:rowOff>
    </xdr:from>
    <xdr:to>
      <xdr:col>50</xdr:col>
      <xdr:colOff>165100</xdr:colOff>
      <xdr:row>58</xdr:row>
      <xdr:rowOff>115330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5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106457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5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132551</xdr:rowOff>
    </xdr:from>
    <xdr:to>
      <xdr:col>46</xdr:col>
      <xdr:colOff>38100</xdr:colOff>
      <xdr:row>58</xdr:row>
      <xdr:rowOff>62701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0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53828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99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128512</xdr:rowOff>
    </xdr:from>
    <xdr:to>
      <xdr:col>41</xdr:col>
      <xdr:colOff>101600</xdr:colOff>
      <xdr:row>57</xdr:row>
      <xdr:rowOff>58662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75189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0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154405</xdr:rowOff>
    </xdr:from>
    <xdr:to>
      <xdr:col>36</xdr:col>
      <xdr:colOff>165100</xdr:colOff>
      <xdr:row>58</xdr:row>
      <xdr:rowOff>84555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75682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1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139357</xdr:rowOff>
    </xdr:from>
    <xdr:to>
      <xdr:col>55</xdr:col>
      <xdr:colOff>0</xdr:colOff>
      <xdr:row>77</xdr:row>
      <xdr:rowOff>100261</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169557"/>
          <a:ext cx="838200" cy="13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100261</xdr:rowOff>
    </xdr:from>
    <xdr:to>
      <xdr:col>50</xdr:col>
      <xdr:colOff>114300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301911"/>
          <a:ext cx="889000" cy="9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118326</xdr:rowOff>
    </xdr:from>
    <xdr:to>
      <xdr:col>45</xdr:col>
      <xdr:colOff>177800</xdr:colOff>
      <xdr:row>78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319976"/>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118326</xdr:rowOff>
    </xdr:from>
    <xdr:to>
      <xdr:col>41</xdr:col>
      <xdr:colOff>50800</xdr:colOff>
      <xdr:row>78</xdr:row>
      <xdr:rowOff>18165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319976"/>
          <a:ext cx="889000" cy="7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88557</xdr:rowOff>
    </xdr:from>
    <xdr:to>
      <xdr:col>55</xdr:col>
      <xdr:colOff>50800</xdr:colOff>
      <xdr:row>77</xdr:row>
      <xdr:rowOff>18707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66984</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0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49461</xdr:rowOff>
    </xdr:from>
    <xdr:to>
      <xdr:col>50</xdr:col>
      <xdr:colOff>165100</xdr:colOff>
      <xdr:row>77</xdr:row>
      <xdr:rowOff>151061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25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142188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34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78</xdr:row>
      <xdr:rowOff>67327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625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67526</xdr:rowOff>
    </xdr:from>
    <xdr:to>
      <xdr:col>41</xdr:col>
      <xdr:colOff>101600</xdr:colOff>
      <xdr:row>77</xdr:row>
      <xdr:rowOff>169126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2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160253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6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138815</xdr:rowOff>
    </xdr:from>
    <xdr:to>
      <xdr:col>36</xdr:col>
      <xdr:colOff>165100</xdr:colOff>
      <xdr:row>78</xdr:row>
      <xdr:rowOff>68965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4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60092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37428" y="1343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33623</xdr:rowOff>
    </xdr:from>
    <xdr:to>
      <xdr:col>55</xdr:col>
      <xdr:colOff>0</xdr:colOff>
      <xdr:row>98</xdr:row>
      <xdr:rowOff>79814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835723"/>
          <a:ext cx="838200" cy="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101707</xdr:rowOff>
    </xdr:from>
    <xdr:to>
      <xdr:col>50</xdr:col>
      <xdr:colOff>114300</xdr:colOff>
      <xdr:row>98</xdr:row>
      <xdr:rowOff>33623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32357"/>
          <a:ext cx="889000" cy="10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72689</xdr:rowOff>
    </xdr:from>
    <xdr:to>
      <xdr:col>45</xdr:col>
      <xdr:colOff>177800</xdr:colOff>
      <xdr:row>97</xdr:row>
      <xdr:rowOff>101707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703339"/>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72689</xdr:rowOff>
    </xdr:from>
    <xdr:to>
      <xdr:col>41</xdr:col>
      <xdr:colOff>50800</xdr:colOff>
      <xdr:row>97</xdr:row>
      <xdr:rowOff>149938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03339"/>
          <a:ext cx="889000" cy="7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29014</xdr:rowOff>
    </xdr:from>
    <xdr:to>
      <xdr:col>55</xdr:col>
      <xdr:colOff>50800</xdr:colOff>
      <xdr:row>98</xdr:row>
      <xdr:rowOff>130614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8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115391</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4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154273</xdr:rowOff>
    </xdr:from>
    <xdr:to>
      <xdr:col>50</xdr:col>
      <xdr:colOff>165100</xdr:colOff>
      <xdr:row>98</xdr:row>
      <xdr:rowOff>84423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75550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7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50907</xdr:rowOff>
    </xdr:from>
    <xdr:to>
      <xdr:col>46</xdr:col>
      <xdr:colOff>38100</xdr:colOff>
      <xdr:row>97</xdr:row>
      <xdr:rowOff>152507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169034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645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21889</xdr:rowOff>
    </xdr:from>
    <xdr:to>
      <xdr:col>41</xdr:col>
      <xdr:colOff>101600</xdr:colOff>
      <xdr:row>97</xdr:row>
      <xdr:rowOff>123489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5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140016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42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99138</xdr:rowOff>
    </xdr:from>
    <xdr:to>
      <xdr:col>36</xdr:col>
      <xdr:colOff>165100</xdr:colOff>
      <xdr:row>98</xdr:row>
      <xdr:rowOff>29288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45815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50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15982</xdr:rowOff>
    </xdr:from>
    <xdr:to>
      <xdr:col>85</xdr:col>
      <xdr:colOff>127000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31082"/>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15982</xdr:rowOff>
    </xdr:from>
    <xdr:to>
      <xdr:col>81</xdr:col>
      <xdr:colOff>50800</xdr:colOff>
      <xdr:row>38</xdr:row>
      <xdr:rowOff>23897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31082"/>
          <a:ext cx="889000" cy="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23897</xdr:rowOff>
    </xdr:from>
    <xdr:to>
      <xdr:col>76</xdr:col>
      <xdr:colOff>114300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38997"/>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136632</xdr:rowOff>
    </xdr:from>
    <xdr:to>
      <xdr:col>81</xdr:col>
      <xdr:colOff>101600</xdr:colOff>
      <xdr:row>38</xdr:row>
      <xdr:rowOff>66782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57909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7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144547</xdr:rowOff>
    </xdr:from>
    <xdr:to>
      <xdr:col>76</xdr:col>
      <xdr:colOff>165100</xdr:colOff>
      <xdr:row>38</xdr:row>
      <xdr:rowOff>74697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65824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580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134094</xdr:rowOff>
    </xdr:from>
    <xdr:to>
      <xdr:col>85</xdr:col>
      <xdr:colOff>127000</xdr:colOff>
      <xdr:row>76</xdr:row>
      <xdr:rowOff>145421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481300" y="13164294"/>
          <a:ext cx="838200" cy="1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111051</xdr:rowOff>
    </xdr:from>
    <xdr:to>
      <xdr:col>81</xdr:col>
      <xdr:colOff>50800</xdr:colOff>
      <xdr:row>76</xdr:row>
      <xdr:rowOff>134094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592300" y="13141251"/>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96410</xdr:rowOff>
    </xdr:from>
    <xdr:to>
      <xdr:col>76</xdr:col>
      <xdr:colOff>114300</xdr:colOff>
      <xdr:row>76</xdr:row>
      <xdr:rowOff>111051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126610"/>
          <a:ext cx="8890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96410</xdr:rowOff>
    </xdr:from>
    <xdr:to>
      <xdr:col>71</xdr:col>
      <xdr:colOff>177800</xdr:colOff>
      <xdr:row>76</xdr:row>
      <xdr:rowOff>102809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2814300" y="13126610"/>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94621</xdr:rowOff>
    </xdr:from>
    <xdr:to>
      <xdr:col>85</xdr:col>
      <xdr:colOff>177800</xdr:colOff>
      <xdr:row>77</xdr:row>
      <xdr:rowOff>24771</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1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73048</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83294</xdr:rowOff>
    </xdr:from>
    <xdr:to>
      <xdr:col>81</xdr:col>
      <xdr:colOff>101600</xdr:colOff>
      <xdr:row>77</xdr:row>
      <xdr:rowOff>13444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1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4571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2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60251</xdr:rowOff>
    </xdr:from>
    <xdr:to>
      <xdr:col>76</xdr:col>
      <xdr:colOff>165100</xdr:colOff>
      <xdr:row>76</xdr:row>
      <xdr:rowOff>161851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0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152978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8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45610</xdr:rowOff>
    </xdr:from>
    <xdr:to>
      <xdr:col>72</xdr:col>
      <xdr:colOff>38100</xdr:colOff>
      <xdr:row>76</xdr:row>
      <xdr:rowOff>147210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07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138337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6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52009</xdr:rowOff>
    </xdr:from>
    <xdr:to>
      <xdr:col>67</xdr:col>
      <xdr:colOff>101600</xdr:colOff>
      <xdr:row>76</xdr:row>
      <xdr:rowOff>153609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0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144736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123044</xdr:rowOff>
    </xdr:from>
    <xdr:to>
      <xdr:col>85</xdr:col>
      <xdr:colOff>127000</xdr:colOff>
      <xdr:row>98</xdr:row>
      <xdr:rowOff>141394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25144"/>
          <a:ext cx="838200" cy="1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122073</xdr:rowOff>
    </xdr:from>
    <xdr:to>
      <xdr:col>81</xdr:col>
      <xdr:colOff>50800</xdr:colOff>
      <xdr:row>98</xdr:row>
      <xdr:rowOff>141394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924173"/>
          <a:ext cx="889000" cy="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122073</xdr:rowOff>
    </xdr:from>
    <xdr:to>
      <xdr:col>76</xdr:col>
      <xdr:colOff>114300</xdr:colOff>
      <xdr:row>98</xdr:row>
      <xdr:rowOff>146328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24173"/>
          <a:ext cx="889000" cy="2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146328</xdr:rowOff>
    </xdr:from>
    <xdr:to>
      <xdr:col>71</xdr:col>
      <xdr:colOff>177800</xdr:colOff>
      <xdr:row>98</xdr:row>
      <xdr:rowOff>161125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48428"/>
          <a:ext cx="889000" cy="1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72244</xdr:rowOff>
    </xdr:from>
    <xdr:to>
      <xdr:col>85</xdr:col>
      <xdr:colOff>177800</xdr:colOff>
      <xdr:row>99</xdr:row>
      <xdr:rowOff>2394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46585</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8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90594</xdr:rowOff>
    </xdr:from>
    <xdr:to>
      <xdr:col>81</xdr:col>
      <xdr:colOff>101600</xdr:colOff>
      <xdr:row>99</xdr:row>
      <xdr:rowOff>20744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37271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66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71273</xdr:rowOff>
    </xdr:from>
    <xdr:to>
      <xdr:col>76</xdr:col>
      <xdr:colOff>165100</xdr:colOff>
      <xdr:row>99</xdr:row>
      <xdr:rowOff>1423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17950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95528</xdr:rowOff>
    </xdr:from>
    <xdr:to>
      <xdr:col>72</xdr:col>
      <xdr:colOff>38100</xdr:colOff>
      <xdr:row>99</xdr:row>
      <xdr:rowOff>25678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9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42205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7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110325</xdr:rowOff>
    </xdr:from>
    <xdr:to>
      <xdr:col>67</xdr:col>
      <xdr:colOff>101600</xdr:colOff>
      <xdr:row>99</xdr:row>
      <xdr:rowOff>40475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9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31602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700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26981</xdr:rowOff>
    </xdr:from>
    <xdr:to>
      <xdr:col>116</xdr:col>
      <xdr:colOff>63500</xdr:colOff>
      <xdr:row>59</xdr:row>
      <xdr:rowOff>42011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142531"/>
          <a:ext cx="8382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41421</xdr:rowOff>
    </xdr:from>
    <xdr:to>
      <xdr:col>111</xdr:col>
      <xdr:colOff>177800</xdr:colOff>
      <xdr:row>59</xdr:row>
      <xdr:rowOff>42011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56971"/>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41421</xdr:rowOff>
    </xdr:from>
    <xdr:to>
      <xdr:col>107</xdr:col>
      <xdr:colOff>50800</xdr:colOff>
      <xdr:row>59</xdr:row>
      <xdr:rowOff>41440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15697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38506</xdr:rowOff>
    </xdr:from>
    <xdr:to>
      <xdr:col>102</xdr:col>
      <xdr:colOff>114300</xdr:colOff>
      <xdr:row>59</xdr:row>
      <xdr:rowOff>41440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54056"/>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147631</xdr:rowOff>
    </xdr:from>
    <xdr:to>
      <xdr:col>116</xdr:col>
      <xdr:colOff>114300</xdr:colOff>
      <xdr:row>59</xdr:row>
      <xdr:rowOff>77781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62558</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0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162661</xdr:rowOff>
    </xdr:from>
    <xdr:to>
      <xdr:col>112</xdr:col>
      <xdr:colOff>38100</xdr:colOff>
      <xdr:row>59</xdr:row>
      <xdr:rowOff>92811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83938</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17" y="1019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162071</xdr:rowOff>
    </xdr:from>
    <xdr:to>
      <xdr:col>107</xdr:col>
      <xdr:colOff>101600</xdr:colOff>
      <xdr:row>59</xdr:row>
      <xdr:rowOff>92221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83348</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5017" y="10198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162090</xdr:rowOff>
    </xdr:from>
    <xdr:to>
      <xdr:col>102</xdr:col>
      <xdr:colOff>165100</xdr:colOff>
      <xdr:row>59</xdr:row>
      <xdr:rowOff>92240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83367</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6017" y="1019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159156</xdr:rowOff>
    </xdr:from>
    <xdr:to>
      <xdr:col>98</xdr:col>
      <xdr:colOff>38100</xdr:colOff>
      <xdr:row>59</xdr:row>
      <xdr:rowOff>89306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80433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7017" y="1019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158559</xdr:rowOff>
    </xdr:from>
    <xdr:to>
      <xdr:col>116</xdr:col>
      <xdr:colOff>63500</xdr:colOff>
      <xdr:row>77</xdr:row>
      <xdr:rowOff>3911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188759"/>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90055</xdr:rowOff>
    </xdr:from>
    <xdr:to>
      <xdr:col>111</xdr:col>
      <xdr:colOff>177800</xdr:colOff>
      <xdr:row>76</xdr:row>
      <xdr:rowOff>158559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120255"/>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67551</xdr:rowOff>
    </xdr:from>
    <xdr:to>
      <xdr:col>107</xdr:col>
      <xdr:colOff>50800</xdr:colOff>
      <xdr:row>76</xdr:row>
      <xdr:rowOff>90055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097751"/>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67551</xdr:rowOff>
    </xdr:from>
    <xdr:to>
      <xdr:col>102</xdr:col>
      <xdr:colOff>114300</xdr:colOff>
      <xdr:row>76</xdr:row>
      <xdr:rowOff>120092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97751"/>
          <a:ext cx="889000" cy="5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124561</xdr:rowOff>
    </xdr:from>
    <xdr:to>
      <xdr:col>116</xdr:col>
      <xdr:colOff>114300</xdr:colOff>
      <xdr:row>77</xdr:row>
      <xdr:rowOff>54711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102988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3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107759</xdr:rowOff>
    </xdr:from>
    <xdr:to>
      <xdr:col>112</xdr:col>
      <xdr:colOff>38100</xdr:colOff>
      <xdr:row>77</xdr:row>
      <xdr:rowOff>37909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3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29036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3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39255</xdr:rowOff>
    </xdr:from>
    <xdr:to>
      <xdr:col>107</xdr:col>
      <xdr:colOff>101600</xdr:colOff>
      <xdr:row>76</xdr:row>
      <xdr:rowOff>140855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131982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16751</xdr:rowOff>
    </xdr:from>
    <xdr:to>
      <xdr:col>102</xdr:col>
      <xdr:colOff>165100</xdr:colOff>
      <xdr:row>76</xdr:row>
      <xdr:rowOff>118351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109478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69292</xdr:rowOff>
    </xdr:from>
    <xdr:to>
      <xdr:col>98</xdr:col>
      <xdr:colOff>38100</xdr:colOff>
      <xdr:row>76</xdr:row>
      <xdr:rowOff>170892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162019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本村の令和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度決算は、類似団体平均値と比較して扶助費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すべての項目で下回る状況にある。昨年度と同様な内容となっているが、扶助費に関しては年々増加している傾向にあり、平成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年度を境に類似団体を上回る数値を示している。近年の動向から今後も右肩上がりで扶助費に書か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k</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る費用は増加するものと見込まれる。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対前年比で減となっているのは、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会計年度任用職員制度の開始に伴い、物件費で計上されていた臨時職員の費用が人件費へ移行したことによるもの。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経費の分類見直しによるもの。（経常的経費から臨時的経費へ分類見直しを行った。）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である。また普通建設事業においても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円減となっている。主な要因は、新型コロナウイルス感染症等の影響により工事の進捗に遅れが生じたためである。令和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年度での未執行部分は令和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年度への繰越となる為、令和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年度において普通建設事業費は増加の見込みである。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9,322
9,272
39.93
8,183,642
7,836,160
312,285
3,118,070
2,910,648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170053</xdr:rowOff>
    </xdr:from>
    <xdr:to>
      <xdr:col>24</xdr:col>
      <xdr:colOff>63500</xdr:colOff>
      <xdr:row>38</xdr:row>
      <xdr:rowOff>46482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13703"/>
          <a:ext cx="8382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170053</xdr:rowOff>
    </xdr:from>
    <xdr:to>
      <xdr:col>19</xdr:col>
      <xdr:colOff>177800</xdr:colOff>
      <xdr:row>38</xdr:row>
      <xdr:rowOff>17018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13703"/>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17018</xdr:rowOff>
    </xdr:from>
    <xdr:to>
      <xdr:col>15</xdr:col>
      <xdr:colOff>50800</xdr:colOff>
      <xdr:row>38</xdr:row>
      <xdr:rowOff>40386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32118"/>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40386</xdr:rowOff>
    </xdr:from>
    <xdr:to>
      <xdr:col>10</xdr:col>
      <xdr:colOff>114300</xdr:colOff>
      <xdr:row>38</xdr:row>
      <xdr:rowOff>49403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55486"/>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167132</xdr:rowOff>
    </xdr:from>
    <xdr:to>
      <xdr:col>24</xdr:col>
      <xdr:colOff>114300</xdr:colOff>
      <xdr:row>38</xdr:row>
      <xdr:rowOff>97282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145559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8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119253</xdr:rowOff>
    </xdr:from>
    <xdr:to>
      <xdr:col>20</xdr:col>
      <xdr:colOff>38100</xdr:colOff>
      <xdr:row>38</xdr:row>
      <xdr:rowOff>49403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40530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5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137668</xdr:rowOff>
    </xdr:from>
    <xdr:to>
      <xdr:col>15</xdr:col>
      <xdr:colOff>101600</xdr:colOff>
      <xdr:row>38</xdr:row>
      <xdr:rowOff>67818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58945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161036</xdr:rowOff>
    </xdr:from>
    <xdr:to>
      <xdr:col>10</xdr:col>
      <xdr:colOff>165100</xdr:colOff>
      <xdr:row>38</xdr:row>
      <xdr:rowOff>91186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82313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170053</xdr:rowOff>
    </xdr:from>
    <xdr:to>
      <xdr:col>6</xdr:col>
      <xdr:colOff>38100</xdr:colOff>
      <xdr:row>38</xdr:row>
      <xdr:rowOff>100203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91330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0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87771</xdr:rowOff>
    </xdr:from>
    <xdr:to>
      <xdr:col>24</xdr:col>
      <xdr:colOff>63500</xdr:colOff>
      <xdr:row>58</xdr:row>
      <xdr:rowOff>105716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31871"/>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99002</xdr:rowOff>
    </xdr:from>
    <xdr:to>
      <xdr:col>19</xdr:col>
      <xdr:colOff>177800</xdr:colOff>
      <xdr:row>58</xdr:row>
      <xdr:rowOff>105716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43102"/>
          <a:ext cx="889000" cy="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99002</xdr:rowOff>
    </xdr:from>
    <xdr:to>
      <xdr:col>15</xdr:col>
      <xdr:colOff>50800</xdr:colOff>
      <xdr:row>58</xdr:row>
      <xdr:rowOff>107224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43102"/>
          <a:ext cx="889000" cy="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107224</xdr:rowOff>
    </xdr:from>
    <xdr:to>
      <xdr:col>10</xdr:col>
      <xdr:colOff>114300</xdr:colOff>
      <xdr:row>58</xdr:row>
      <xdr:rowOff>129544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1324"/>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36971</xdr:rowOff>
    </xdr:from>
    <xdr:to>
      <xdr:col>24</xdr:col>
      <xdr:colOff>114300</xdr:colOff>
      <xdr:row>58</xdr:row>
      <xdr:rowOff>138571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123348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9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54916</xdr:rowOff>
    </xdr:from>
    <xdr:to>
      <xdr:col>20</xdr:col>
      <xdr:colOff>38100</xdr:colOff>
      <xdr:row>58</xdr:row>
      <xdr:rowOff>156516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147643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9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48202</xdr:rowOff>
    </xdr:from>
    <xdr:to>
      <xdr:col>15</xdr:col>
      <xdr:colOff>101600</xdr:colOff>
      <xdr:row>58</xdr:row>
      <xdr:rowOff>149802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140929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8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56424</xdr:rowOff>
    </xdr:from>
    <xdr:to>
      <xdr:col>10</xdr:col>
      <xdr:colOff>165100</xdr:colOff>
      <xdr:row>58</xdr:row>
      <xdr:rowOff>158024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149151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78744</xdr:rowOff>
    </xdr:from>
    <xdr:to>
      <xdr:col>6</xdr:col>
      <xdr:colOff>38100</xdr:colOff>
      <xdr:row>59</xdr:row>
      <xdr:rowOff>8894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1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121869</xdr:rowOff>
    </xdr:from>
    <xdr:to>
      <xdr:col>24</xdr:col>
      <xdr:colOff>63500</xdr:colOff>
      <xdr:row>75</xdr:row>
      <xdr:rowOff>10276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466269"/>
          <a:ext cx="838200" cy="40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45755</xdr:rowOff>
    </xdr:from>
    <xdr:to>
      <xdr:col>19</xdr:col>
      <xdr:colOff>177800</xdr:colOff>
      <xdr:row>75</xdr:row>
      <xdr:rowOff>10276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733055"/>
          <a:ext cx="889000" cy="13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45755</xdr:rowOff>
    </xdr:from>
    <xdr:to>
      <xdr:col>15</xdr:col>
      <xdr:colOff>50800</xdr:colOff>
      <xdr:row>74</xdr:row>
      <xdr:rowOff>99878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733055"/>
          <a:ext cx="889000" cy="5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99878</xdr:rowOff>
    </xdr:from>
    <xdr:to>
      <xdr:col>10</xdr:col>
      <xdr:colOff>114300</xdr:colOff>
      <xdr:row>76</xdr:row>
      <xdr:rowOff>21244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787178"/>
          <a:ext cx="889000" cy="26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71069</xdr:rowOff>
    </xdr:from>
    <xdr:to>
      <xdr:col>24</xdr:col>
      <xdr:colOff>114300</xdr:colOff>
      <xdr:row>73</xdr:row>
      <xdr:rowOff>1219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17832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130926</xdr:rowOff>
    </xdr:from>
    <xdr:to>
      <xdr:col>20</xdr:col>
      <xdr:colOff>38100</xdr:colOff>
      <xdr:row>75</xdr:row>
      <xdr:rowOff>61076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77603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9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166405</xdr:rowOff>
    </xdr:from>
    <xdr:to>
      <xdr:col>15</xdr:col>
      <xdr:colOff>101600</xdr:colOff>
      <xdr:row>74</xdr:row>
      <xdr:rowOff>96555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8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113082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5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49078</xdr:rowOff>
    </xdr:from>
    <xdr:to>
      <xdr:col>10</xdr:col>
      <xdr:colOff>165100</xdr:colOff>
      <xdr:row>74</xdr:row>
      <xdr:rowOff>150678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7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167205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1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141894</xdr:rowOff>
    </xdr:from>
    <xdr:to>
      <xdr:col>6</xdr:col>
      <xdr:colOff>38100</xdr:colOff>
      <xdr:row>76</xdr:row>
      <xdr:rowOff>72044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88571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7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42148</xdr:rowOff>
    </xdr:from>
    <xdr:to>
      <xdr:col>24</xdr:col>
      <xdr:colOff>63500</xdr:colOff>
      <xdr:row>97</xdr:row>
      <xdr:rowOff>81663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672798"/>
          <a:ext cx="8382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42148</xdr:rowOff>
    </xdr:from>
    <xdr:to>
      <xdr:col>19</xdr:col>
      <xdr:colOff>177800</xdr:colOff>
      <xdr:row>97</xdr:row>
      <xdr:rowOff>133953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72798"/>
          <a:ext cx="889000" cy="9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133953</xdr:rowOff>
    </xdr:from>
    <xdr:to>
      <xdr:col>15</xdr:col>
      <xdr:colOff>50800</xdr:colOff>
      <xdr:row>97</xdr:row>
      <xdr:rowOff>148341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64603"/>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140884</xdr:rowOff>
    </xdr:from>
    <xdr:to>
      <xdr:col>10</xdr:col>
      <xdr:colOff>114300</xdr:colOff>
      <xdr:row>97</xdr:row>
      <xdr:rowOff>148341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71534"/>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30863</xdr:rowOff>
    </xdr:from>
    <xdr:to>
      <xdr:col>24</xdr:col>
      <xdr:colOff>114300</xdr:colOff>
      <xdr:row>97</xdr:row>
      <xdr:rowOff>132463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117240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162798</xdr:rowOff>
    </xdr:from>
    <xdr:to>
      <xdr:col>20</xdr:col>
      <xdr:colOff>38100</xdr:colOff>
      <xdr:row>97</xdr:row>
      <xdr:rowOff>92948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2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84075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83153</xdr:rowOff>
    </xdr:from>
    <xdr:to>
      <xdr:col>15</xdr:col>
      <xdr:colOff>101600</xdr:colOff>
      <xdr:row>98</xdr:row>
      <xdr:rowOff>13303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4430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0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97541</xdr:rowOff>
    </xdr:from>
    <xdr:to>
      <xdr:col>10</xdr:col>
      <xdr:colOff>165100</xdr:colOff>
      <xdr:row>98</xdr:row>
      <xdr:rowOff>27691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18818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90084</xdr:rowOff>
    </xdr:from>
    <xdr:to>
      <xdr:col>6</xdr:col>
      <xdr:colOff>38100</xdr:colOff>
      <xdr:row>98</xdr:row>
      <xdr:rowOff>20234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2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1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25834</xdr:rowOff>
    </xdr:from>
    <xdr:to>
      <xdr:col>55</xdr:col>
      <xdr:colOff>0</xdr:colOff>
      <xdr:row>57</xdr:row>
      <xdr:rowOff>42033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798484"/>
          <a:ext cx="8382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42033</xdr:rowOff>
    </xdr:from>
    <xdr:to>
      <xdr:col>50</xdr:col>
      <xdr:colOff>114300</xdr:colOff>
      <xdr:row>57</xdr:row>
      <xdr:rowOff>42650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814683"/>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123502</xdr:rowOff>
    </xdr:from>
    <xdr:to>
      <xdr:col>45</xdr:col>
      <xdr:colOff>177800</xdr:colOff>
      <xdr:row>57</xdr:row>
      <xdr:rowOff>42650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724702"/>
          <a:ext cx="889000" cy="9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123502</xdr:rowOff>
    </xdr:from>
    <xdr:to>
      <xdr:col>41</xdr:col>
      <xdr:colOff>50800</xdr:colOff>
      <xdr:row>57</xdr:row>
      <xdr:rowOff>31838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724702"/>
          <a:ext cx="889000" cy="7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146484</xdr:rowOff>
    </xdr:from>
    <xdr:to>
      <xdr:col>55</xdr:col>
      <xdr:colOff>50800</xdr:colOff>
      <xdr:row>57</xdr:row>
      <xdr:rowOff>76634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4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124911</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2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162683</xdr:rowOff>
    </xdr:from>
    <xdr:to>
      <xdr:col>50</xdr:col>
      <xdr:colOff>165100</xdr:colOff>
      <xdr:row>57</xdr:row>
      <xdr:rowOff>92833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83960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5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163300</xdr:rowOff>
    </xdr:from>
    <xdr:to>
      <xdr:col>46</xdr:col>
      <xdr:colOff>38100</xdr:colOff>
      <xdr:row>57</xdr:row>
      <xdr:rowOff>93450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84577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5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72702</xdr:rowOff>
    </xdr:from>
    <xdr:to>
      <xdr:col>41</xdr:col>
      <xdr:colOff>101600</xdr:colOff>
      <xdr:row>57</xdr:row>
      <xdr:rowOff>2852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6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165429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152488</xdr:rowOff>
    </xdr:from>
    <xdr:to>
      <xdr:col>36</xdr:col>
      <xdr:colOff>165100</xdr:colOff>
      <xdr:row>57</xdr:row>
      <xdr:rowOff>82638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5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73765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4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113292</xdr:rowOff>
    </xdr:from>
    <xdr:to>
      <xdr:col>55</xdr:col>
      <xdr:colOff>0</xdr:colOff>
      <xdr:row>77</xdr:row>
      <xdr:rowOff>109506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2972042"/>
          <a:ext cx="838200" cy="33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109506</xdr:rowOff>
    </xdr:from>
    <xdr:to>
      <xdr:col>50</xdr:col>
      <xdr:colOff>114300</xdr:colOff>
      <xdr:row>77</xdr:row>
      <xdr:rowOff>167726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311156"/>
          <a:ext cx="889000" cy="5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87579</xdr:rowOff>
    </xdr:from>
    <xdr:to>
      <xdr:col>45</xdr:col>
      <xdr:colOff>177800</xdr:colOff>
      <xdr:row>77</xdr:row>
      <xdr:rowOff>167726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289229"/>
          <a:ext cx="889000" cy="8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87579</xdr:rowOff>
    </xdr:from>
    <xdr:to>
      <xdr:col>41</xdr:col>
      <xdr:colOff>50800</xdr:colOff>
      <xdr:row>77</xdr:row>
      <xdr:rowOff>126707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289229"/>
          <a:ext cx="8890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62492</xdr:rowOff>
    </xdr:from>
    <xdr:to>
      <xdr:col>55</xdr:col>
      <xdr:colOff>50800</xdr:colOff>
      <xdr:row>75</xdr:row>
      <xdr:rowOff>164092</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92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85369</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77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58706</xdr:rowOff>
    </xdr:from>
    <xdr:to>
      <xdr:col>50</xdr:col>
      <xdr:colOff>165100</xdr:colOff>
      <xdr:row>77</xdr:row>
      <xdr:rowOff>160306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2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151433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35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116926</xdr:rowOff>
    </xdr:from>
    <xdr:to>
      <xdr:col>46</xdr:col>
      <xdr:colOff>38100</xdr:colOff>
      <xdr:row>78</xdr:row>
      <xdr:rowOff>47076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31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38203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41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36779</xdr:rowOff>
    </xdr:from>
    <xdr:to>
      <xdr:col>41</xdr:col>
      <xdr:colOff>101600</xdr:colOff>
      <xdr:row>77</xdr:row>
      <xdr:rowOff>138379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129506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75907</xdr:rowOff>
    </xdr:from>
    <xdr:to>
      <xdr:col>36</xdr:col>
      <xdr:colOff>165100</xdr:colOff>
      <xdr:row>78</xdr:row>
      <xdr:rowOff>6057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2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168634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150225</xdr:rowOff>
    </xdr:from>
    <xdr:to>
      <xdr:col>55</xdr:col>
      <xdr:colOff>0</xdr:colOff>
      <xdr:row>97</xdr:row>
      <xdr:rowOff>158166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780875"/>
          <a:ext cx="838200" cy="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64509</xdr:rowOff>
    </xdr:from>
    <xdr:to>
      <xdr:col>50</xdr:col>
      <xdr:colOff>114300</xdr:colOff>
      <xdr:row>97</xdr:row>
      <xdr:rowOff>158166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8750300" y="16695159"/>
          <a:ext cx="889000" cy="9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141643</xdr:rowOff>
    </xdr:from>
    <xdr:to>
      <xdr:col>45</xdr:col>
      <xdr:colOff>177800</xdr:colOff>
      <xdr:row>97</xdr:row>
      <xdr:rowOff>64509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429393"/>
          <a:ext cx="889000" cy="26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141643</xdr:rowOff>
    </xdr:from>
    <xdr:to>
      <xdr:col>41</xdr:col>
      <xdr:colOff>50800</xdr:colOff>
      <xdr:row>97</xdr:row>
      <xdr:rowOff>39284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429393"/>
          <a:ext cx="889000" cy="24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99425</xdr:rowOff>
    </xdr:from>
    <xdr:to>
      <xdr:col>55</xdr:col>
      <xdr:colOff>50800</xdr:colOff>
      <xdr:row>98</xdr:row>
      <xdr:rowOff>29575</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73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14352</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64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107366</xdr:rowOff>
    </xdr:from>
    <xdr:to>
      <xdr:col>50</xdr:col>
      <xdr:colOff>165100</xdr:colOff>
      <xdr:row>98</xdr:row>
      <xdr:rowOff>37516</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73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28643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83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13709</xdr:rowOff>
    </xdr:from>
    <xdr:to>
      <xdr:col>46</xdr:col>
      <xdr:colOff>38100</xdr:colOff>
      <xdr:row>97</xdr:row>
      <xdr:rowOff>115309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64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106436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90843</xdr:rowOff>
    </xdr:from>
    <xdr:to>
      <xdr:col>41</xdr:col>
      <xdr:colOff>101600</xdr:colOff>
      <xdr:row>96</xdr:row>
      <xdr:rowOff>20993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3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37520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15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159934</xdr:rowOff>
    </xdr:from>
    <xdr:to>
      <xdr:col>36</xdr:col>
      <xdr:colOff>165100</xdr:colOff>
      <xdr:row>97</xdr:row>
      <xdr:rowOff>90084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61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81211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7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44758</xdr:rowOff>
    </xdr:from>
    <xdr:to>
      <xdr:col>85</xdr:col>
      <xdr:colOff>127000</xdr:colOff>
      <xdr:row>38</xdr:row>
      <xdr:rowOff>45846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559858"/>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45846</xdr:rowOff>
    </xdr:from>
    <xdr:to>
      <xdr:col>81</xdr:col>
      <xdr:colOff>50800</xdr:colOff>
      <xdr:row>38</xdr:row>
      <xdr:rowOff>49280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560946"/>
          <a:ext cx="8890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49280</xdr:rowOff>
    </xdr:from>
    <xdr:to>
      <xdr:col>76</xdr:col>
      <xdr:colOff>114300</xdr:colOff>
      <xdr:row>38</xdr:row>
      <xdr:rowOff>52036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564380"/>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50688</xdr:rowOff>
    </xdr:from>
    <xdr:to>
      <xdr:col>71</xdr:col>
      <xdr:colOff>177800</xdr:colOff>
      <xdr:row>38</xdr:row>
      <xdr:rowOff>52036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565788"/>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165408</xdr:rowOff>
    </xdr:from>
    <xdr:to>
      <xdr:col>85</xdr:col>
      <xdr:colOff>177800</xdr:colOff>
      <xdr:row>38</xdr:row>
      <xdr:rowOff>95558</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50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80335</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42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166496</xdr:rowOff>
    </xdr:from>
    <xdr:to>
      <xdr:col>81</xdr:col>
      <xdr:colOff>101600</xdr:colOff>
      <xdr:row>38</xdr:row>
      <xdr:rowOff>96646</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5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87773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6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169930</xdr:rowOff>
    </xdr:from>
    <xdr:to>
      <xdr:col>76</xdr:col>
      <xdr:colOff>165100</xdr:colOff>
      <xdr:row>38</xdr:row>
      <xdr:rowOff>100080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51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91207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0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1236</xdr:rowOff>
    </xdr:from>
    <xdr:to>
      <xdr:col>72</xdr:col>
      <xdr:colOff>38100</xdr:colOff>
      <xdr:row>38</xdr:row>
      <xdr:rowOff>102836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5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93963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0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171338</xdr:rowOff>
    </xdr:from>
    <xdr:to>
      <xdr:col>67</xdr:col>
      <xdr:colOff>101600</xdr:colOff>
      <xdr:row>38</xdr:row>
      <xdr:rowOff>101488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51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92615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0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143339</xdr:rowOff>
    </xdr:from>
    <xdr:to>
      <xdr:col>85</xdr:col>
      <xdr:colOff>127000</xdr:colOff>
      <xdr:row>56</xdr:row>
      <xdr:rowOff>164723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5481300" y="9744539"/>
          <a:ext cx="8382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143339</xdr:rowOff>
    </xdr:from>
    <xdr:to>
      <xdr:col>81</xdr:col>
      <xdr:colOff>50800</xdr:colOff>
      <xdr:row>56</xdr:row>
      <xdr:rowOff>150467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744539"/>
          <a:ext cx="8890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108121</xdr:rowOff>
    </xdr:from>
    <xdr:to>
      <xdr:col>76</xdr:col>
      <xdr:colOff>114300</xdr:colOff>
      <xdr:row>56</xdr:row>
      <xdr:rowOff>150467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709321"/>
          <a:ext cx="889000" cy="4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103970</xdr:rowOff>
    </xdr:from>
    <xdr:to>
      <xdr:col>71</xdr:col>
      <xdr:colOff>177800</xdr:colOff>
      <xdr:row>56</xdr:row>
      <xdr:rowOff>108121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705170"/>
          <a:ext cx="8890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113923</xdr:rowOff>
    </xdr:from>
    <xdr:to>
      <xdr:col>85</xdr:col>
      <xdr:colOff>177800</xdr:colOff>
      <xdr:row>57</xdr:row>
      <xdr:rowOff>44073</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71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28850</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3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92539</xdr:rowOff>
    </xdr:from>
    <xdr:to>
      <xdr:col>81</xdr:col>
      <xdr:colOff>101600</xdr:colOff>
      <xdr:row>57</xdr:row>
      <xdr:rowOff>22689</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6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13816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99667</xdr:rowOff>
    </xdr:from>
    <xdr:to>
      <xdr:col>76</xdr:col>
      <xdr:colOff>165100</xdr:colOff>
      <xdr:row>57</xdr:row>
      <xdr:rowOff>29817</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7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20944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9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57321</xdr:rowOff>
    </xdr:from>
    <xdr:to>
      <xdr:col>72</xdr:col>
      <xdr:colOff>38100</xdr:colOff>
      <xdr:row>56</xdr:row>
      <xdr:rowOff>158921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150048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5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53170</xdr:rowOff>
    </xdr:from>
    <xdr:to>
      <xdr:col>67</xdr:col>
      <xdr:colOff>101600</xdr:colOff>
      <xdr:row>56</xdr:row>
      <xdr:rowOff>154770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6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145897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4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15982</xdr:rowOff>
    </xdr:from>
    <xdr:to>
      <xdr:col>85</xdr:col>
      <xdr:colOff>127000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389082"/>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15982</xdr:rowOff>
    </xdr:from>
    <xdr:to>
      <xdr:col>81</xdr:col>
      <xdr:colOff>50800</xdr:colOff>
      <xdr:row>78</xdr:row>
      <xdr:rowOff>23896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4592300" y="13389082"/>
          <a:ext cx="8890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23896</xdr:rowOff>
    </xdr:from>
    <xdr:to>
      <xdr:col>76</xdr:col>
      <xdr:colOff>114300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3703300" y="13396996"/>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136632</xdr:rowOff>
    </xdr:from>
    <xdr:to>
      <xdr:col>81</xdr:col>
      <xdr:colOff>101600</xdr:colOff>
      <xdr:row>78</xdr:row>
      <xdr:rowOff>66782</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3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144546</xdr:rowOff>
    </xdr:from>
    <xdr:to>
      <xdr:col>76</xdr:col>
      <xdr:colOff>165100</xdr:colOff>
      <xdr:row>78</xdr:row>
      <xdr:rowOff>74696</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65823</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3017" y="1343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134094</xdr:rowOff>
    </xdr:from>
    <xdr:to>
      <xdr:col>85</xdr:col>
      <xdr:colOff>127000</xdr:colOff>
      <xdr:row>96</xdr:row>
      <xdr:rowOff>145421</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5481300" y="16593294"/>
          <a:ext cx="838200" cy="1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111051</xdr:rowOff>
    </xdr:from>
    <xdr:to>
      <xdr:col>81</xdr:col>
      <xdr:colOff>50800</xdr:colOff>
      <xdr:row>96</xdr:row>
      <xdr:rowOff>134094</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4592300" y="16570251"/>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96410</xdr:rowOff>
    </xdr:from>
    <xdr:to>
      <xdr:col>76</xdr:col>
      <xdr:colOff>114300</xdr:colOff>
      <xdr:row>96</xdr:row>
      <xdr:rowOff>111051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3703300" y="16555610"/>
          <a:ext cx="8890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96410</xdr:rowOff>
    </xdr:from>
    <xdr:to>
      <xdr:col>71</xdr:col>
      <xdr:colOff>177800</xdr:colOff>
      <xdr:row>96</xdr:row>
      <xdr:rowOff>102809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555610"/>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94621</xdr:rowOff>
    </xdr:from>
    <xdr:to>
      <xdr:col>85</xdr:col>
      <xdr:colOff>177800</xdr:colOff>
      <xdr:row>97</xdr:row>
      <xdr:rowOff>24771</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55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73048</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53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83294</xdr:rowOff>
    </xdr:from>
    <xdr:to>
      <xdr:col>81</xdr:col>
      <xdr:colOff>101600</xdr:colOff>
      <xdr:row>97</xdr:row>
      <xdr:rowOff>13444</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5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4571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6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60251</xdr:rowOff>
    </xdr:from>
    <xdr:to>
      <xdr:col>76</xdr:col>
      <xdr:colOff>165100</xdr:colOff>
      <xdr:row>96</xdr:row>
      <xdr:rowOff>161851</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51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152978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61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45610</xdr:rowOff>
    </xdr:from>
    <xdr:to>
      <xdr:col>72</xdr:col>
      <xdr:colOff>38100</xdr:colOff>
      <xdr:row>96</xdr:row>
      <xdr:rowOff>147210</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50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138337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59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52009</xdr:rowOff>
    </xdr:from>
    <xdr:to>
      <xdr:col>67</xdr:col>
      <xdr:colOff>101600</xdr:colOff>
      <xdr:row>96</xdr:row>
      <xdr:rowOff>153609</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51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144736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60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本村の令和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年度決算は、類似団体平均値と比較して民生費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及び商工費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を除き、すべての項目で下回る状況にある。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民生費は新型コロナ感染症関連費用等（特別定額給付金事業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932,200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千円等）により急増となっている。商工費は、普通建設事業費において本部半島・伊江島エリア観光促進事業（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304,126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千円）により増となている。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対前年比で減となっているの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項目は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議会費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円減、教育費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4,677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円減、災害復旧費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円減、衛生費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円減、公債費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1,982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が挙げられる。増となっている項目は、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23,551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円の増となている。障害福祉や高齢者福祉等の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ニーズは右肩上がりの状況であり今後とも継続していくと見込まれる。また新型コロナウイルス感染症に関する費用も増加の見込み。今後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等大型事業がよていされており予算計上されている項目の数値や公債費の数値が増に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転じる見込み。</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主な要因として、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新型コロナウイルス感染症により、予定されていた事業が規模縮小や中止となり、支出額が減少し各種基金への再積立が可能となり積立額が増となった。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latin typeface="ＭＳ ゴシック" pitchFamily="49" charset="-128"/>
              <a:ea typeface="ＭＳ ゴシック" pitchFamily="49" charset="-128"/>
            </a:rPr>
            <a:t>また、令和元年度に行った水道事業特別会計への赤字補てんにより、令和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年度の水道事業特別会計への繰出し金の減少したことによる。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より水道事業特別会計及び国民健康保険特別会計において財務状況の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改善があり赤字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が解消された。令和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年度からは一般会計、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水道事業特別会計、国民健康保険特別会計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において黒字に転じている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年度より水道料金の改定を予定しており、料金改定までの間は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赤字補てん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繰出しが続く見通しである。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DO56"/>
  <sheetViews>
    <sheetView showGridLines="0" view="pageBreakPreview" zoomScaleNormal="100" zoomScaleSheetLayoutView="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75" thickBot="1" x14ac:dyDescent="0.2">
      <c r="B2" s="182" t="s">
        <v>81</v>
      </c>
      <c r="C2" s="182"/>
      <c r="D2" s="183"/>
    </row>
    <row r="3" spans="1:119" ht="18.75" customHeight="1" thickBot="1" x14ac:dyDescent="0.2">
      <c r="A3" s="181"/>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x14ac:dyDescent="0.15">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8183642</v>
      </c>
      <c r="BO4" s="385"/>
      <c r="BP4" s="385"/>
      <c r="BQ4" s="385"/>
      <c r="BR4" s="385"/>
      <c r="BS4" s="385"/>
      <c r="BT4" s="385"/>
      <c r="BU4" s="386"/>
      <c r="BV4" s="384">
        <v>6867183</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10</v>
      </c>
      <c r="CU4" s="391"/>
      <c r="CV4" s="391"/>
      <c r="CW4" s="391"/>
      <c r="CX4" s="391"/>
      <c r="CY4" s="391"/>
      <c r="CZ4" s="391"/>
      <c r="DA4" s="392"/>
      <c r="DB4" s="390">
        <v>7.8</v>
      </c>
      <c r="DC4" s="391"/>
      <c r="DD4" s="391"/>
      <c r="DE4" s="391"/>
      <c r="DF4" s="391"/>
      <c r="DG4" s="391"/>
      <c r="DH4" s="391"/>
      <c r="DI4" s="392"/>
    </row>
    <row r="5" spans="1:119" ht="18.75" customHeight="1" x14ac:dyDescent="0.15">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7836160</v>
      </c>
      <c r="BO5" s="422"/>
      <c r="BP5" s="422"/>
      <c r="BQ5" s="422"/>
      <c r="BR5" s="422"/>
      <c r="BS5" s="422"/>
      <c r="BT5" s="422"/>
      <c r="BU5" s="423"/>
      <c r="BV5" s="421">
        <v>6586526</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82.1</v>
      </c>
      <c r="CU5" s="419"/>
      <c r="CV5" s="419"/>
      <c r="CW5" s="419"/>
      <c r="CX5" s="419"/>
      <c r="CY5" s="419"/>
      <c r="CZ5" s="419"/>
      <c r="DA5" s="420"/>
      <c r="DB5" s="418">
        <v>94.3</v>
      </c>
      <c r="DC5" s="419"/>
      <c r="DD5" s="419"/>
      <c r="DE5" s="419"/>
      <c r="DF5" s="419"/>
      <c r="DG5" s="419"/>
      <c r="DH5" s="419"/>
      <c r="DI5" s="420"/>
    </row>
    <row r="6" spans="1:119" ht="18.75" customHeight="1" x14ac:dyDescent="0.15">
      <c r="A6" s="181"/>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94</v>
      </c>
      <c r="AV6" s="454"/>
      <c r="AW6" s="454"/>
      <c r="AX6" s="454"/>
      <c r="AY6" s="455" t="s">
        <v>102</v>
      </c>
      <c r="AZ6" s="456"/>
      <c r="BA6" s="456"/>
      <c r="BB6" s="456"/>
      <c r="BC6" s="456"/>
      <c r="BD6" s="456"/>
      <c r="BE6" s="456"/>
      <c r="BF6" s="456"/>
      <c r="BG6" s="456"/>
      <c r="BH6" s="456"/>
      <c r="BI6" s="456"/>
      <c r="BJ6" s="456"/>
      <c r="BK6" s="456"/>
      <c r="BL6" s="456"/>
      <c r="BM6" s="457"/>
      <c r="BN6" s="421">
        <v>347482</v>
      </c>
      <c r="BO6" s="422"/>
      <c r="BP6" s="422"/>
      <c r="BQ6" s="422"/>
      <c r="BR6" s="422"/>
      <c r="BS6" s="422"/>
      <c r="BT6" s="422"/>
      <c r="BU6" s="423"/>
      <c r="BV6" s="421">
        <v>280657</v>
      </c>
      <c r="BW6" s="422"/>
      <c r="BX6" s="422"/>
      <c r="BY6" s="422"/>
      <c r="BZ6" s="422"/>
      <c r="CA6" s="422"/>
      <c r="CB6" s="422"/>
      <c r="CC6" s="423"/>
      <c r="CD6" s="424" t="s">
        <v>103</v>
      </c>
      <c r="CE6" s="425"/>
      <c r="CF6" s="425"/>
      <c r="CG6" s="425"/>
      <c r="CH6" s="425"/>
      <c r="CI6" s="425"/>
      <c r="CJ6" s="425"/>
      <c r="CK6" s="425"/>
      <c r="CL6" s="425"/>
      <c r="CM6" s="425"/>
      <c r="CN6" s="425"/>
      <c r="CO6" s="425"/>
      <c r="CP6" s="425"/>
      <c r="CQ6" s="425"/>
      <c r="CR6" s="425"/>
      <c r="CS6" s="426"/>
      <c r="CT6" s="458">
        <v>84.7</v>
      </c>
      <c r="CU6" s="459"/>
      <c r="CV6" s="459"/>
      <c r="CW6" s="459"/>
      <c r="CX6" s="459"/>
      <c r="CY6" s="459"/>
      <c r="CZ6" s="459"/>
      <c r="DA6" s="460"/>
      <c r="DB6" s="458">
        <v>97.1</v>
      </c>
      <c r="DC6" s="459"/>
      <c r="DD6" s="459"/>
      <c r="DE6" s="459"/>
      <c r="DF6" s="459"/>
      <c r="DG6" s="459"/>
      <c r="DH6" s="459"/>
      <c r="DI6" s="460"/>
    </row>
    <row r="7" spans="1:119" ht="18.75" customHeight="1" x14ac:dyDescent="0.15">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104</v>
      </c>
      <c r="AN7" s="451"/>
      <c r="AO7" s="451"/>
      <c r="AP7" s="451"/>
      <c r="AQ7" s="451"/>
      <c r="AR7" s="451"/>
      <c r="AS7" s="451"/>
      <c r="AT7" s="452"/>
      <c r="AU7" s="453" t="s">
        <v>94</v>
      </c>
      <c r="AV7" s="454"/>
      <c r="AW7" s="454"/>
      <c r="AX7" s="454"/>
      <c r="AY7" s="455" t="s">
        <v>105</v>
      </c>
      <c r="AZ7" s="456"/>
      <c r="BA7" s="456"/>
      <c r="BB7" s="456"/>
      <c r="BC7" s="456"/>
      <c r="BD7" s="456"/>
      <c r="BE7" s="456"/>
      <c r="BF7" s="456"/>
      <c r="BG7" s="456"/>
      <c r="BH7" s="456"/>
      <c r="BI7" s="456"/>
      <c r="BJ7" s="456"/>
      <c r="BK7" s="456"/>
      <c r="BL7" s="456"/>
      <c r="BM7" s="457"/>
      <c r="BN7" s="421">
        <v>35197</v>
      </c>
      <c r="BO7" s="422"/>
      <c r="BP7" s="422"/>
      <c r="BQ7" s="422"/>
      <c r="BR7" s="422"/>
      <c r="BS7" s="422"/>
      <c r="BT7" s="422"/>
      <c r="BU7" s="423"/>
      <c r="BV7" s="421">
        <v>48811</v>
      </c>
      <c r="BW7" s="422"/>
      <c r="BX7" s="422"/>
      <c r="BY7" s="422"/>
      <c r="BZ7" s="422"/>
      <c r="CA7" s="422"/>
      <c r="CB7" s="422"/>
      <c r="CC7" s="423"/>
      <c r="CD7" s="424" t="s">
        <v>106</v>
      </c>
      <c r="CE7" s="425"/>
      <c r="CF7" s="425"/>
      <c r="CG7" s="425"/>
      <c r="CH7" s="425"/>
      <c r="CI7" s="425"/>
      <c r="CJ7" s="425"/>
      <c r="CK7" s="425"/>
      <c r="CL7" s="425"/>
      <c r="CM7" s="425"/>
      <c r="CN7" s="425"/>
      <c r="CO7" s="425"/>
      <c r="CP7" s="425"/>
      <c r="CQ7" s="425"/>
      <c r="CR7" s="425"/>
      <c r="CS7" s="426"/>
      <c r="CT7" s="421">
        <v>3118070</v>
      </c>
      <c r="CU7" s="422"/>
      <c r="CV7" s="422"/>
      <c r="CW7" s="422"/>
      <c r="CX7" s="422"/>
      <c r="CY7" s="422"/>
      <c r="CZ7" s="422"/>
      <c r="DA7" s="423"/>
      <c r="DB7" s="421">
        <v>2963071</v>
      </c>
      <c r="DC7" s="422"/>
      <c r="DD7" s="422"/>
      <c r="DE7" s="422"/>
      <c r="DF7" s="422"/>
      <c r="DG7" s="422"/>
      <c r="DH7" s="422"/>
      <c r="DI7" s="423"/>
    </row>
    <row r="8" spans="1:119" ht="18.75" customHeight="1" thickBot="1" x14ac:dyDescent="0.2">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107</v>
      </c>
      <c r="AN8" s="451"/>
      <c r="AO8" s="451"/>
      <c r="AP8" s="451"/>
      <c r="AQ8" s="451"/>
      <c r="AR8" s="451"/>
      <c r="AS8" s="451"/>
      <c r="AT8" s="452"/>
      <c r="AU8" s="453" t="s">
        <v>108</v>
      </c>
      <c r="AV8" s="454"/>
      <c r="AW8" s="454"/>
      <c r="AX8" s="454"/>
      <c r="AY8" s="455" t="s">
        <v>109</v>
      </c>
      <c r="AZ8" s="456"/>
      <c r="BA8" s="456"/>
      <c r="BB8" s="456"/>
      <c r="BC8" s="456"/>
      <c r="BD8" s="456"/>
      <c r="BE8" s="456"/>
      <c r="BF8" s="456"/>
      <c r="BG8" s="456"/>
      <c r="BH8" s="456"/>
      <c r="BI8" s="456"/>
      <c r="BJ8" s="456"/>
      <c r="BK8" s="456"/>
      <c r="BL8" s="456"/>
      <c r="BM8" s="457"/>
      <c r="BN8" s="421">
        <v>312285</v>
      </c>
      <c r="BO8" s="422"/>
      <c r="BP8" s="422"/>
      <c r="BQ8" s="422"/>
      <c r="BR8" s="422"/>
      <c r="BS8" s="422"/>
      <c r="BT8" s="422"/>
      <c r="BU8" s="423"/>
      <c r="BV8" s="421">
        <v>231846</v>
      </c>
      <c r="BW8" s="422"/>
      <c r="BX8" s="422"/>
      <c r="BY8" s="422"/>
      <c r="BZ8" s="422"/>
      <c r="CA8" s="422"/>
      <c r="CB8" s="422"/>
      <c r="CC8" s="423"/>
      <c r="CD8" s="424" t="s">
        <v>110</v>
      </c>
      <c r="CE8" s="425"/>
      <c r="CF8" s="425"/>
      <c r="CG8" s="425"/>
      <c r="CH8" s="425"/>
      <c r="CI8" s="425"/>
      <c r="CJ8" s="425"/>
      <c r="CK8" s="425"/>
      <c r="CL8" s="425"/>
      <c r="CM8" s="425"/>
      <c r="CN8" s="425"/>
      <c r="CO8" s="425"/>
      <c r="CP8" s="425"/>
      <c r="CQ8" s="425"/>
      <c r="CR8" s="425"/>
      <c r="CS8" s="426"/>
      <c r="CT8" s="461">
        <v>0.27</v>
      </c>
      <c r="CU8" s="462"/>
      <c r="CV8" s="462"/>
      <c r="CW8" s="462"/>
      <c r="CX8" s="462"/>
      <c r="CY8" s="462"/>
      <c r="CZ8" s="462"/>
      <c r="DA8" s="463"/>
      <c r="DB8" s="461">
        <v>0.26</v>
      </c>
      <c r="DC8" s="462"/>
      <c r="DD8" s="462"/>
      <c r="DE8" s="462"/>
      <c r="DF8" s="462"/>
      <c r="DG8" s="462"/>
      <c r="DH8" s="462"/>
      <c r="DI8" s="463"/>
    </row>
    <row r="9" spans="1:119" ht="18.75" customHeight="1" thickBot="1" x14ac:dyDescent="0.2">
      <c r="A9" s="181"/>
      <c r="B9" s="415" t="s">
        <v>111</v>
      </c>
      <c r="C9" s="416"/>
      <c r="D9" s="416"/>
      <c r="E9" s="416"/>
      <c r="F9" s="416"/>
      <c r="G9" s="416"/>
      <c r="H9" s="416"/>
      <c r="I9" s="416"/>
      <c r="J9" s="416"/>
      <c r="K9" s="464"/>
      <c r="L9" s="465" t="s">
        <v>112</v>
      </c>
      <c r="M9" s="466"/>
      <c r="N9" s="466"/>
      <c r="O9" s="466"/>
      <c r="P9" s="466"/>
      <c r="Q9" s="467"/>
      <c r="R9" s="468">
        <v>8894</v>
      </c>
      <c r="S9" s="469"/>
      <c r="T9" s="469"/>
      <c r="U9" s="469"/>
      <c r="V9" s="470"/>
      <c r="W9" s="378" t="s">
        <v>113</v>
      </c>
      <c r="X9" s="379"/>
      <c r="Y9" s="379"/>
      <c r="Z9" s="379"/>
      <c r="AA9" s="379"/>
      <c r="AB9" s="379"/>
      <c r="AC9" s="379"/>
      <c r="AD9" s="379"/>
      <c r="AE9" s="379"/>
      <c r="AF9" s="379"/>
      <c r="AG9" s="379"/>
      <c r="AH9" s="379"/>
      <c r="AI9" s="379"/>
      <c r="AJ9" s="379"/>
      <c r="AK9" s="379"/>
      <c r="AL9" s="380"/>
      <c r="AM9" s="450" t="s">
        <v>114</v>
      </c>
      <c r="AN9" s="451"/>
      <c r="AO9" s="451"/>
      <c r="AP9" s="451"/>
      <c r="AQ9" s="451"/>
      <c r="AR9" s="451"/>
      <c r="AS9" s="451"/>
      <c r="AT9" s="452"/>
      <c r="AU9" s="453" t="s">
        <v>94</v>
      </c>
      <c r="AV9" s="454"/>
      <c r="AW9" s="454"/>
      <c r="AX9" s="454"/>
      <c r="AY9" s="455" t="s">
        <v>115</v>
      </c>
      <c r="AZ9" s="456"/>
      <c r="BA9" s="456"/>
      <c r="BB9" s="456"/>
      <c r="BC9" s="456"/>
      <c r="BD9" s="456"/>
      <c r="BE9" s="456"/>
      <c r="BF9" s="456"/>
      <c r="BG9" s="456"/>
      <c r="BH9" s="456"/>
      <c r="BI9" s="456"/>
      <c r="BJ9" s="456"/>
      <c r="BK9" s="456"/>
      <c r="BL9" s="456"/>
      <c r="BM9" s="457"/>
      <c r="BN9" s="421">
        <v>80439</v>
      </c>
      <c r="BO9" s="422"/>
      <c r="BP9" s="422"/>
      <c r="BQ9" s="422"/>
      <c r="BR9" s="422"/>
      <c r="BS9" s="422"/>
      <c r="BT9" s="422"/>
      <c r="BU9" s="423"/>
      <c r="BV9" s="421">
        <v>86</v>
      </c>
      <c r="BW9" s="422"/>
      <c r="BX9" s="422"/>
      <c r="BY9" s="422"/>
      <c r="BZ9" s="422"/>
      <c r="CA9" s="422"/>
      <c r="CB9" s="422"/>
      <c r="CC9" s="423"/>
      <c r="CD9" s="424" t="s">
        <v>116</v>
      </c>
      <c r="CE9" s="425"/>
      <c r="CF9" s="425"/>
      <c r="CG9" s="425"/>
      <c r="CH9" s="425"/>
      <c r="CI9" s="425"/>
      <c r="CJ9" s="425"/>
      <c r="CK9" s="425"/>
      <c r="CL9" s="425"/>
      <c r="CM9" s="425"/>
      <c r="CN9" s="425"/>
      <c r="CO9" s="425"/>
      <c r="CP9" s="425"/>
      <c r="CQ9" s="425"/>
      <c r="CR9" s="425"/>
      <c r="CS9" s="426"/>
      <c r="CT9" s="418">
        <v>8.8000000000000007</v>
      </c>
      <c r="CU9" s="419"/>
      <c r="CV9" s="419"/>
      <c r="CW9" s="419"/>
      <c r="CX9" s="419"/>
      <c r="CY9" s="419"/>
      <c r="CZ9" s="419"/>
      <c r="DA9" s="420"/>
      <c r="DB9" s="418">
        <v>9.6999999999999993</v>
      </c>
      <c r="DC9" s="419"/>
      <c r="DD9" s="419"/>
      <c r="DE9" s="419"/>
      <c r="DF9" s="419"/>
      <c r="DG9" s="419"/>
      <c r="DH9" s="419"/>
      <c r="DI9" s="420"/>
    </row>
    <row r="10" spans="1:119" ht="18.75" customHeight="1" thickBot="1" x14ac:dyDescent="0.2">
      <c r="A10" s="181"/>
      <c r="B10" s="415"/>
      <c r="C10" s="416"/>
      <c r="D10" s="416"/>
      <c r="E10" s="416"/>
      <c r="F10" s="416"/>
      <c r="G10" s="416"/>
      <c r="H10" s="416"/>
      <c r="I10" s="416"/>
      <c r="J10" s="416"/>
      <c r="K10" s="464"/>
      <c r="L10" s="471" t="s">
        <v>117</v>
      </c>
      <c r="M10" s="451"/>
      <c r="N10" s="451"/>
      <c r="O10" s="451"/>
      <c r="P10" s="451"/>
      <c r="Q10" s="452"/>
      <c r="R10" s="472">
        <v>9531</v>
      </c>
      <c r="S10" s="473"/>
      <c r="T10" s="473"/>
      <c r="U10" s="473"/>
      <c r="V10" s="474"/>
      <c r="W10" s="409"/>
      <c r="X10" s="410"/>
      <c r="Y10" s="410"/>
      <c r="Z10" s="410"/>
      <c r="AA10" s="410"/>
      <c r="AB10" s="410"/>
      <c r="AC10" s="410"/>
      <c r="AD10" s="410"/>
      <c r="AE10" s="410"/>
      <c r="AF10" s="410"/>
      <c r="AG10" s="410"/>
      <c r="AH10" s="410"/>
      <c r="AI10" s="410"/>
      <c r="AJ10" s="410"/>
      <c r="AK10" s="410"/>
      <c r="AL10" s="413"/>
      <c r="AM10" s="450" t="s">
        <v>118</v>
      </c>
      <c r="AN10" s="451"/>
      <c r="AO10" s="451"/>
      <c r="AP10" s="451"/>
      <c r="AQ10" s="451"/>
      <c r="AR10" s="451"/>
      <c r="AS10" s="451"/>
      <c r="AT10" s="452"/>
      <c r="AU10" s="453" t="s">
        <v>94</v>
      </c>
      <c r="AV10" s="454"/>
      <c r="AW10" s="454"/>
      <c r="AX10" s="454"/>
      <c r="AY10" s="455" t="s">
        <v>119</v>
      </c>
      <c r="AZ10" s="456"/>
      <c r="BA10" s="456"/>
      <c r="BB10" s="456"/>
      <c r="BC10" s="456"/>
      <c r="BD10" s="456"/>
      <c r="BE10" s="456"/>
      <c r="BF10" s="456"/>
      <c r="BG10" s="456"/>
      <c r="BH10" s="456"/>
      <c r="BI10" s="456"/>
      <c r="BJ10" s="456"/>
      <c r="BK10" s="456"/>
      <c r="BL10" s="456"/>
      <c r="BM10" s="457"/>
      <c r="BN10" s="421">
        <v>361873</v>
      </c>
      <c r="BO10" s="422"/>
      <c r="BP10" s="422"/>
      <c r="BQ10" s="422"/>
      <c r="BR10" s="422"/>
      <c r="BS10" s="422"/>
      <c r="BT10" s="422"/>
      <c r="BU10" s="423"/>
      <c r="BV10" s="421">
        <v>195141</v>
      </c>
      <c r="BW10" s="422"/>
      <c r="BX10" s="422"/>
      <c r="BY10" s="422"/>
      <c r="BZ10" s="422"/>
      <c r="CA10" s="422"/>
      <c r="CB10" s="422"/>
      <c r="CC10" s="423"/>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15"/>
      <c r="C11" s="416"/>
      <c r="D11" s="416"/>
      <c r="E11" s="416"/>
      <c r="F11" s="416"/>
      <c r="G11" s="416"/>
      <c r="H11" s="416"/>
      <c r="I11" s="416"/>
      <c r="J11" s="416"/>
      <c r="K11" s="464"/>
      <c r="L11" s="475" t="s">
        <v>121</v>
      </c>
      <c r="M11" s="476"/>
      <c r="N11" s="476"/>
      <c r="O11" s="476"/>
      <c r="P11" s="476"/>
      <c r="Q11" s="477"/>
      <c r="R11" s="478" t="s">
        <v>122</v>
      </c>
      <c r="S11" s="479"/>
      <c r="T11" s="479"/>
      <c r="U11" s="479"/>
      <c r="V11" s="480"/>
      <c r="W11" s="409"/>
      <c r="X11" s="410"/>
      <c r="Y11" s="410"/>
      <c r="Z11" s="410"/>
      <c r="AA11" s="410"/>
      <c r="AB11" s="410"/>
      <c r="AC11" s="410"/>
      <c r="AD11" s="410"/>
      <c r="AE11" s="410"/>
      <c r="AF11" s="410"/>
      <c r="AG11" s="410"/>
      <c r="AH11" s="410"/>
      <c r="AI11" s="410"/>
      <c r="AJ11" s="410"/>
      <c r="AK11" s="410"/>
      <c r="AL11" s="413"/>
      <c r="AM11" s="450" t="s">
        <v>123</v>
      </c>
      <c r="AN11" s="451"/>
      <c r="AO11" s="451"/>
      <c r="AP11" s="451"/>
      <c r="AQ11" s="451"/>
      <c r="AR11" s="451"/>
      <c r="AS11" s="451"/>
      <c r="AT11" s="452"/>
      <c r="AU11" s="453" t="s">
        <v>94</v>
      </c>
      <c r="AV11" s="454"/>
      <c r="AW11" s="454"/>
      <c r="AX11" s="454"/>
      <c r="AY11" s="455" t="s">
        <v>124</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125</v>
      </c>
      <c r="CE11" s="425"/>
      <c r="CF11" s="425"/>
      <c r="CG11" s="425"/>
      <c r="CH11" s="425"/>
      <c r="CI11" s="425"/>
      <c r="CJ11" s="425"/>
      <c r="CK11" s="425"/>
      <c r="CL11" s="425"/>
      <c r="CM11" s="425"/>
      <c r="CN11" s="425"/>
      <c r="CO11" s="425"/>
      <c r="CP11" s="425"/>
      <c r="CQ11" s="425"/>
      <c r="CR11" s="425"/>
      <c r="CS11" s="426"/>
      <c r="CT11" s="461" t="s">
        <v>126</v>
      </c>
      <c r="CU11" s="462"/>
      <c r="CV11" s="462"/>
      <c r="CW11" s="462"/>
      <c r="CX11" s="462"/>
      <c r="CY11" s="462"/>
      <c r="CZ11" s="462"/>
      <c r="DA11" s="463"/>
      <c r="DB11" s="461" t="s">
        <v>126</v>
      </c>
      <c r="DC11" s="462"/>
      <c r="DD11" s="462"/>
      <c r="DE11" s="462"/>
      <c r="DF11" s="462"/>
      <c r="DG11" s="462"/>
      <c r="DH11" s="462"/>
      <c r="DI11" s="463"/>
    </row>
    <row r="12" spans="1:119" ht="18.75" customHeight="1" x14ac:dyDescent="0.15">
      <c r="A12" s="181"/>
      <c r="B12" s="481" t="s">
        <v>127</v>
      </c>
      <c r="C12" s="482"/>
      <c r="D12" s="482"/>
      <c r="E12" s="482"/>
      <c r="F12" s="482"/>
      <c r="G12" s="482"/>
      <c r="H12" s="482"/>
      <c r="I12" s="482"/>
      <c r="J12" s="482"/>
      <c r="K12" s="483"/>
      <c r="L12" s="490" t="s">
        <v>128</v>
      </c>
      <c r="M12" s="491"/>
      <c r="N12" s="491"/>
      <c r="O12" s="491"/>
      <c r="P12" s="491"/>
      <c r="Q12" s="492"/>
      <c r="R12" s="493">
        <v>9322</v>
      </c>
      <c r="S12" s="494"/>
      <c r="T12" s="494"/>
      <c r="U12" s="494"/>
      <c r="V12" s="495"/>
      <c r="W12" s="496" t="s">
        <v>1</v>
      </c>
      <c r="X12" s="454"/>
      <c r="Y12" s="454"/>
      <c r="Z12" s="454"/>
      <c r="AA12" s="454"/>
      <c r="AB12" s="497"/>
      <c r="AC12" s="498" t="s">
        <v>129</v>
      </c>
      <c r="AD12" s="499"/>
      <c r="AE12" s="499"/>
      <c r="AF12" s="499"/>
      <c r="AG12" s="500"/>
      <c r="AH12" s="498" t="s">
        <v>130</v>
      </c>
      <c r="AI12" s="499"/>
      <c r="AJ12" s="499"/>
      <c r="AK12" s="499"/>
      <c r="AL12" s="501"/>
      <c r="AM12" s="450" t="s">
        <v>131</v>
      </c>
      <c r="AN12" s="451"/>
      <c r="AO12" s="451"/>
      <c r="AP12" s="451"/>
      <c r="AQ12" s="451"/>
      <c r="AR12" s="451"/>
      <c r="AS12" s="451"/>
      <c r="AT12" s="452"/>
      <c r="AU12" s="453" t="s">
        <v>94</v>
      </c>
      <c r="AV12" s="454"/>
      <c r="AW12" s="454"/>
      <c r="AX12" s="454"/>
      <c r="AY12" s="455" t="s">
        <v>132</v>
      </c>
      <c r="AZ12" s="456"/>
      <c r="BA12" s="456"/>
      <c r="BB12" s="456"/>
      <c r="BC12" s="456"/>
      <c r="BD12" s="456"/>
      <c r="BE12" s="456"/>
      <c r="BF12" s="456"/>
      <c r="BG12" s="456"/>
      <c r="BH12" s="456"/>
      <c r="BI12" s="456"/>
      <c r="BJ12" s="456"/>
      <c r="BK12" s="456"/>
      <c r="BL12" s="456"/>
      <c r="BM12" s="457"/>
      <c r="BN12" s="421">
        <v>264579</v>
      </c>
      <c r="BO12" s="422"/>
      <c r="BP12" s="422"/>
      <c r="BQ12" s="422"/>
      <c r="BR12" s="422"/>
      <c r="BS12" s="422"/>
      <c r="BT12" s="422"/>
      <c r="BU12" s="423"/>
      <c r="BV12" s="421">
        <v>285786</v>
      </c>
      <c r="BW12" s="422"/>
      <c r="BX12" s="422"/>
      <c r="BY12" s="422"/>
      <c r="BZ12" s="422"/>
      <c r="CA12" s="422"/>
      <c r="CB12" s="422"/>
      <c r="CC12" s="423"/>
      <c r="CD12" s="424" t="s">
        <v>133</v>
      </c>
      <c r="CE12" s="425"/>
      <c r="CF12" s="425"/>
      <c r="CG12" s="425"/>
      <c r="CH12" s="425"/>
      <c r="CI12" s="425"/>
      <c r="CJ12" s="425"/>
      <c r="CK12" s="425"/>
      <c r="CL12" s="425"/>
      <c r="CM12" s="425"/>
      <c r="CN12" s="425"/>
      <c r="CO12" s="425"/>
      <c r="CP12" s="425"/>
      <c r="CQ12" s="425"/>
      <c r="CR12" s="425"/>
      <c r="CS12" s="426"/>
      <c r="CT12" s="461" t="s">
        <v>126</v>
      </c>
      <c r="CU12" s="462"/>
      <c r="CV12" s="462"/>
      <c r="CW12" s="462"/>
      <c r="CX12" s="462"/>
      <c r="CY12" s="462"/>
      <c r="CZ12" s="462"/>
      <c r="DA12" s="463"/>
      <c r="DB12" s="461" t="s">
        <v>134</v>
      </c>
      <c r="DC12" s="462"/>
      <c r="DD12" s="462"/>
      <c r="DE12" s="462"/>
      <c r="DF12" s="462"/>
      <c r="DG12" s="462"/>
      <c r="DH12" s="462"/>
      <c r="DI12" s="463"/>
    </row>
    <row r="13" spans="1:119" ht="18.75" customHeight="1" x14ac:dyDescent="0.15">
      <c r="A13" s="181"/>
      <c r="B13" s="484"/>
      <c r="C13" s="485"/>
      <c r="D13" s="485"/>
      <c r="E13" s="485"/>
      <c r="F13" s="485"/>
      <c r="G13" s="485"/>
      <c r="H13" s="485"/>
      <c r="I13" s="485"/>
      <c r="J13" s="485"/>
      <c r="K13" s="486"/>
      <c r="L13" s="190"/>
      <c r="M13" s="512" t="s">
        <v>135</v>
      </c>
      <c r="N13" s="513"/>
      <c r="O13" s="513"/>
      <c r="P13" s="513"/>
      <c r="Q13" s="514"/>
      <c r="R13" s="505">
        <v>9272</v>
      </c>
      <c r="S13" s="506"/>
      <c r="T13" s="506"/>
      <c r="U13" s="506"/>
      <c r="V13" s="507"/>
      <c r="W13" s="437" t="s">
        <v>136</v>
      </c>
      <c r="X13" s="438"/>
      <c r="Y13" s="438"/>
      <c r="Z13" s="438"/>
      <c r="AA13" s="438"/>
      <c r="AB13" s="428"/>
      <c r="AC13" s="472">
        <v>1040</v>
      </c>
      <c r="AD13" s="473"/>
      <c r="AE13" s="473"/>
      <c r="AF13" s="473"/>
      <c r="AG13" s="515"/>
      <c r="AH13" s="472">
        <v>1049</v>
      </c>
      <c r="AI13" s="473"/>
      <c r="AJ13" s="473"/>
      <c r="AK13" s="473"/>
      <c r="AL13" s="474"/>
      <c r="AM13" s="450" t="s">
        <v>137</v>
      </c>
      <c r="AN13" s="451"/>
      <c r="AO13" s="451"/>
      <c r="AP13" s="451"/>
      <c r="AQ13" s="451"/>
      <c r="AR13" s="451"/>
      <c r="AS13" s="451"/>
      <c r="AT13" s="452"/>
      <c r="AU13" s="453" t="s">
        <v>138</v>
      </c>
      <c r="AV13" s="454"/>
      <c r="AW13" s="454"/>
      <c r="AX13" s="454"/>
      <c r="AY13" s="455" t="s">
        <v>139</v>
      </c>
      <c r="AZ13" s="456"/>
      <c r="BA13" s="456"/>
      <c r="BB13" s="456"/>
      <c r="BC13" s="456"/>
      <c r="BD13" s="456"/>
      <c r="BE13" s="456"/>
      <c r="BF13" s="456"/>
      <c r="BG13" s="456"/>
      <c r="BH13" s="456"/>
      <c r="BI13" s="456"/>
      <c r="BJ13" s="456"/>
      <c r="BK13" s="456"/>
      <c r="BL13" s="456"/>
      <c r="BM13" s="457"/>
      <c r="BN13" s="421">
        <v>177733</v>
      </c>
      <c r="BO13" s="422"/>
      <c r="BP13" s="422"/>
      <c r="BQ13" s="422"/>
      <c r="BR13" s="422"/>
      <c r="BS13" s="422"/>
      <c r="BT13" s="422"/>
      <c r="BU13" s="423"/>
      <c r="BV13" s="421">
        <v>-90559</v>
      </c>
      <c r="BW13" s="422"/>
      <c r="BX13" s="422"/>
      <c r="BY13" s="422"/>
      <c r="BZ13" s="422"/>
      <c r="CA13" s="422"/>
      <c r="CB13" s="422"/>
      <c r="CC13" s="423"/>
      <c r="CD13" s="424" t="s">
        <v>140</v>
      </c>
      <c r="CE13" s="425"/>
      <c r="CF13" s="425"/>
      <c r="CG13" s="425"/>
      <c r="CH13" s="425"/>
      <c r="CI13" s="425"/>
      <c r="CJ13" s="425"/>
      <c r="CK13" s="425"/>
      <c r="CL13" s="425"/>
      <c r="CM13" s="425"/>
      <c r="CN13" s="425"/>
      <c r="CO13" s="425"/>
      <c r="CP13" s="425"/>
      <c r="CQ13" s="425"/>
      <c r="CR13" s="425"/>
      <c r="CS13" s="426"/>
      <c r="CT13" s="418">
        <v>8.8000000000000007</v>
      </c>
      <c r="CU13" s="419"/>
      <c r="CV13" s="419"/>
      <c r="CW13" s="419"/>
      <c r="CX13" s="419"/>
      <c r="CY13" s="419"/>
      <c r="CZ13" s="419"/>
      <c r="DA13" s="420"/>
      <c r="DB13" s="418">
        <v>9.5</v>
      </c>
      <c r="DC13" s="419"/>
      <c r="DD13" s="419"/>
      <c r="DE13" s="419"/>
      <c r="DF13" s="419"/>
      <c r="DG13" s="419"/>
      <c r="DH13" s="419"/>
      <c r="DI13" s="420"/>
    </row>
    <row r="14" spans="1:119" ht="18.75" customHeight="1" thickBot="1" x14ac:dyDescent="0.2">
      <c r="A14" s="181"/>
      <c r="B14" s="484"/>
      <c r="C14" s="485"/>
      <c r="D14" s="485"/>
      <c r="E14" s="485"/>
      <c r="F14" s="485"/>
      <c r="G14" s="485"/>
      <c r="H14" s="485"/>
      <c r="I14" s="485"/>
      <c r="J14" s="485"/>
      <c r="K14" s="486"/>
      <c r="L14" s="502" t="s">
        <v>141</v>
      </c>
      <c r="M14" s="503"/>
      <c r="N14" s="503"/>
      <c r="O14" s="503"/>
      <c r="P14" s="503"/>
      <c r="Q14" s="504"/>
      <c r="R14" s="505">
        <v>9360</v>
      </c>
      <c r="S14" s="506"/>
      <c r="T14" s="506"/>
      <c r="U14" s="506"/>
      <c r="V14" s="507"/>
      <c r="W14" s="411"/>
      <c r="X14" s="412"/>
      <c r="Y14" s="412"/>
      <c r="Z14" s="412"/>
      <c r="AA14" s="412"/>
      <c r="AB14" s="401"/>
      <c r="AC14" s="508">
        <v>24.6</v>
      </c>
      <c r="AD14" s="509"/>
      <c r="AE14" s="509"/>
      <c r="AF14" s="509"/>
      <c r="AG14" s="510"/>
      <c r="AH14" s="508">
        <v>26.1</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142</v>
      </c>
      <c r="CE14" s="517"/>
      <c r="CF14" s="517"/>
      <c r="CG14" s="517"/>
      <c r="CH14" s="517"/>
      <c r="CI14" s="517"/>
      <c r="CJ14" s="517"/>
      <c r="CK14" s="517"/>
      <c r="CL14" s="517"/>
      <c r="CM14" s="517"/>
      <c r="CN14" s="517"/>
      <c r="CO14" s="517"/>
      <c r="CP14" s="517"/>
      <c r="CQ14" s="517"/>
      <c r="CR14" s="517"/>
      <c r="CS14" s="518"/>
      <c r="CT14" s="519" t="s">
        <v>126</v>
      </c>
      <c r="CU14" s="520"/>
      <c r="CV14" s="520"/>
      <c r="CW14" s="520"/>
      <c r="CX14" s="520"/>
      <c r="CY14" s="520"/>
      <c r="CZ14" s="520"/>
      <c r="DA14" s="521"/>
      <c r="DB14" s="519" t="s">
        <v>126</v>
      </c>
      <c r="DC14" s="520"/>
      <c r="DD14" s="520"/>
      <c r="DE14" s="520"/>
      <c r="DF14" s="520"/>
      <c r="DG14" s="520"/>
      <c r="DH14" s="520"/>
      <c r="DI14" s="521"/>
    </row>
    <row r="15" spans="1:119" ht="18.75" customHeight="1" x14ac:dyDescent="0.15">
      <c r="A15" s="181"/>
      <c r="B15" s="484"/>
      <c r="C15" s="485"/>
      <c r="D15" s="485"/>
      <c r="E15" s="485"/>
      <c r="F15" s="485"/>
      <c r="G15" s="485"/>
      <c r="H15" s="485"/>
      <c r="I15" s="485"/>
      <c r="J15" s="485"/>
      <c r="K15" s="486"/>
      <c r="L15" s="190"/>
      <c r="M15" s="512" t="s">
        <v>135</v>
      </c>
      <c r="N15" s="513"/>
      <c r="O15" s="513"/>
      <c r="P15" s="513"/>
      <c r="Q15" s="514"/>
      <c r="R15" s="505">
        <v>9305</v>
      </c>
      <c r="S15" s="506"/>
      <c r="T15" s="506"/>
      <c r="U15" s="506"/>
      <c r="V15" s="507"/>
      <c r="W15" s="437" t="s">
        <v>143</v>
      </c>
      <c r="X15" s="438"/>
      <c r="Y15" s="438"/>
      <c r="Z15" s="438"/>
      <c r="AA15" s="438"/>
      <c r="AB15" s="428"/>
      <c r="AC15" s="472">
        <v>576</v>
      </c>
      <c r="AD15" s="473"/>
      <c r="AE15" s="473"/>
      <c r="AF15" s="473"/>
      <c r="AG15" s="515"/>
      <c r="AH15" s="472">
        <v>573</v>
      </c>
      <c r="AI15" s="473"/>
      <c r="AJ15" s="473"/>
      <c r="AK15" s="473"/>
      <c r="AL15" s="474"/>
      <c r="AM15" s="450"/>
      <c r="AN15" s="451"/>
      <c r="AO15" s="451"/>
      <c r="AP15" s="451"/>
      <c r="AQ15" s="451"/>
      <c r="AR15" s="451"/>
      <c r="AS15" s="451"/>
      <c r="AT15" s="452"/>
      <c r="AU15" s="453"/>
      <c r="AV15" s="454"/>
      <c r="AW15" s="454"/>
      <c r="AX15" s="454"/>
      <c r="AY15" s="381" t="s">
        <v>144</v>
      </c>
      <c r="AZ15" s="382"/>
      <c r="BA15" s="382"/>
      <c r="BB15" s="382"/>
      <c r="BC15" s="382"/>
      <c r="BD15" s="382"/>
      <c r="BE15" s="382"/>
      <c r="BF15" s="382"/>
      <c r="BG15" s="382"/>
      <c r="BH15" s="382"/>
      <c r="BI15" s="382"/>
      <c r="BJ15" s="382"/>
      <c r="BK15" s="382"/>
      <c r="BL15" s="382"/>
      <c r="BM15" s="383"/>
      <c r="BN15" s="384">
        <v>801260</v>
      </c>
      <c r="BO15" s="385"/>
      <c r="BP15" s="385"/>
      <c r="BQ15" s="385"/>
      <c r="BR15" s="385"/>
      <c r="BS15" s="385"/>
      <c r="BT15" s="385"/>
      <c r="BU15" s="386"/>
      <c r="BV15" s="384">
        <v>730897</v>
      </c>
      <c r="BW15" s="385"/>
      <c r="BX15" s="385"/>
      <c r="BY15" s="385"/>
      <c r="BZ15" s="385"/>
      <c r="CA15" s="385"/>
      <c r="CB15" s="385"/>
      <c r="CC15" s="386"/>
      <c r="CD15" s="522" t="s">
        <v>145</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84"/>
      <c r="C16" s="485"/>
      <c r="D16" s="485"/>
      <c r="E16" s="485"/>
      <c r="F16" s="485"/>
      <c r="G16" s="485"/>
      <c r="H16" s="485"/>
      <c r="I16" s="485"/>
      <c r="J16" s="485"/>
      <c r="K16" s="486"/>
      <c r="L16" s="502" t="s">
        <v>146</v>
      </c>
      <c r="M16" s="533"/>
      <c r="N16" s="533"/>
      <c r="O16" s="533"/>
      <c r="P16" s="533"/>
      <c r="Q16" s="534"/>
      <c r="R16" s="525" t="s">
        <v>147</v>
      </c>
      <c r="S16" s="526"/>
      <c r="T16" s="526"/>
      <c r="U16" s="526"/>
      <c r="V16" s="527"/>
      <c r="W16" s="411"/>
      <c r="X16" s="412"/>
      <c r="Y16" s="412"/>
      <c r="Z16" s="412"/>
      <c r="AA16" s="412"/>
      <c r="AB16" s="401"/>
      <c r="AC16" s="508">
        <v>13.6</v>
      </c>
      <c r="AD16" s="509"/>
      <c r="AE16" s="509"/>
      <c r="AF16" s="509"/>
      <c r="AG16" s="510"/>
      <c r="AH16" s="508">
        <v>14.2</v>
      </c>
      <c r="AI16" s="509"/>
      <c r="AJ16" s="509"/>
      <c r="AK16" s="509"/>
      <c r="AL16" s="511"/>
      <c r="AM16" s="450"/>
      <c r="AN16" s="451"/>
      <c r="AO16" s="451"/>
      <c r="AP16" s="451"/>
      <c r="AQ16" s="451"/>
      <c r="AR16" s="451"/>
      <c r="AS16" s="451"/>
      <c r="AT16" s="452"/>
      <c r="AU16" s="453"/>
      <c r="AV16" s="454"/>
      <c r="AW16" s="454"/>
      <c r="AX16" s="454"/>
      <c r="AY16" s="455" t="s">
        <v>148</v>
      </c>
      <c r="AZ16" s="456"/>
      <c r="BA16" s="456"/>
      <c r="BB16" s="456"/>
      <c r="BC16" s="456"/>
      <c r="BD16" s="456"/>
      <c r="BE16" s="456"/>
      <c r="BF16" s="456"/>
      <c r="BG16" s="456"/>
      <c r="BH16" s="456"/>
      <c r="BI16" s="456"/>
      <c r="BJ16" s="456"/>
      <c r="BK16" s="456"/>
      <c r="BL16" s="456"/>
      <c r="BM16" s="457"/>
      <c r="BN16" s="421">
        <v>2832929</v>
      </c>
      <c r="BO16" s="422"/>
      <c r="BP16" s="422"/>
      <c r="BQ16" s="422"/>
      <c r="BR16" s="422"/>
      <c r="BS16" s="422"/>
      <c r="BT16" s="422"/>
      <c r="BU16" s="423"/>
      <c r="BV16" s="421">
        <v>2702446</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81"/>
      <c r="B17" s="487"/>
      <c r="C17" s="488"/>
      <c r="D17" s="488"/>
      <c r="E17" s="488"/>
      <c r="F17" s="488"/>
      <c r="G17" s="488"/>
      <c r="H17" s="488"/>
      <c r="I17" s="488"/>
      <c r="J17" s="488"/>
      <c r="K17" s="489"/>
      <c r="L17" s="195"/>
      <c r="M17" s="528" t="s">
        <v>149</v>
      </c>
      <c r="N17" s="529"/>
      <c r="O17" s="529"/>
      <c r="P17" s="529"/>
      <c r="Q17" s="530"/>
      <c r="R17" s="525" t="s">
        <v>150</v>
      </c>
      <c r="S17" s="526"/>
      <c r="T17" s="526"/>
      <c r="U17" s="526"/>
      <c r="V17" s="527"/>
      <c r="W17" s="437" t="s">
        <v>151</v>
      </c>
      <c r="X17" s="438"/>
      <c r="Y17" s="438"/>
      <c r="Z17" s="438"/>
      <c r="AA17" s="438"/>
      <c r="AB17" s="428"/>
      <c r="AC17" s="472">
        <v>2612</v>
      </c>
      <c r="AD17" s="473"/>
      <c r="AE17" s="473"/>
      <c r="AF17" s="473"/>
      <c r="AG17" s="515"/>
      <c r="AH17" s="472">
        <v>2403</v>
      </c>
      <c r="AI17" s="473"/>
      <c r="AJ17" s="473"/>
      <c r="AK17" s="473"/>
      <c r="AL17" s="474"/>
      <c r="AM17" s="450"/>
      <c r="AN17" s="451"/>
      <c r="AO17" s="451"/>
      <c r="AP17" s="451"/>
      <c r="AQ17" s="451"/>
      <c r="AR17" s="451"/>
      <c r="AS17" s="451"/>
      <c r="AT17" s="452"/>
      <c r="AU17" s="453"/>
      <c r="AV17" s="454"/>
      <c r="AW17" s="454"/>
      <c r="AX17" s="454"/>
      <c r="AY17" s="455" t="s">
        <v>152</v>
      </c>
      <c r="AZ17" s="456"/>
      <c r="BA17" s="456"/>
      <c r="BB17" s="456"/>
      <c r="BC17" s="456"/>
      <c r="BD17" s="456"/>
      <c r="BE17" s="456"/>
      <c r="BF17" s="456"/>
      <c r="BG17" s="456"/>
      <c r="BH17" s="456"/>
      <c r="BI17" s="456"/>
      <c r="BJ17" s="456"/>
      <c r="BK17" s="456"/>
      <c r="BL17" s="456"/>
      <c r="BM17" s="457"/>
      <c r="BN17" s="421">
        <v>998578</v>
      </c>
      <c r="BO17" s="422"/>
      <c r="BP17" s="422"/>
      <c r="BQ17" s="422"/>
      <c r="BR17" s="422"/>
      <c r="BS17" s="422"/>
      <c r="BT17" s="422"/>
      <c r="BU17" s="423"/>
      <c r="BV17" s="421">
        <v>916994</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81"/>
      <c r="B18" s="535" t="s">
        <v>153</v>
      </c>
      <c r="C18" s="464"/>
      <c r="D18" s="464"/>
      <c r="E18" s="536"/>
      <c r="F18" s="536"/>
      <c r="G18" s="536"/>
      <c r="H18" s="536"/>
      <c r="I18" s="536"/>
      <c r="J18" s="536"/>
      <c r="K18" s="536"/>
      <c r="L18" s="537">
        <v>39.93</v>
      </c>
      <c r="M18" s="537"/>
      <c r="N18" s="537"/>
      <c r="O18" s="537"/>
      <c r="P18" s="537"/>
      <c r="Q18" s="537"/>
      <c r="R18" s="538"/>
      <c r="S18" s="538"/>
      <c r="T18" s="538"/>
      <c r="U18" s="538"/>
      <c r="V18" s="539"/>
      <c r="W18" s="439"/>
      <c r="X18" s="440"/>
      <c r="Y18" s="440"/>
      <c r="Z18" s="440"/>
      <c r="AA18" s="440"/>
      <c r="AB18" s="431"/>
      <c r="AC18" s="540">
        <v>61.8</v>
      </c>
      <c r="AD18" s="541"/>
      <c r="AE18" s="541"/>
      <c r="AF18" s="541"/>
      <c r="AG18" s="542"/>
      <c r="AH18" s="540">
        <v>59.7</v>
      </c>
      <c r="AI18" s="541"/>
      <c r="AJ18" s="541"/>
      <c r="AK18" s="541"/>
      <c r="AL18" s="543"/>
      <c r="AM18" s="450"/>
      <c r="AN18" s="451"/>
      <c r="AO18" s="451"/>
      <c r="AP18" s="451"/>
      <c r="AQ18" s="451"/>
      <c r="AR18" s="451"/>
      <c r="AS18" s="451"/>
      <c r="AT18" s="452"/>
      <c r="AU18" s="453"/>
      <c r="AV18" s="454"/>
      <c r="AW18" s="454"/>
      <c r="AX18" s="454"/>
      <c r="AY18" s="455" t="s">
        <v>154</v>
      </c>
      <c r="AZ18" s="456"/>
      <c r="BA18" s="456"/>
      <c r="BB18" s="456"/>
      <c r="BC18" s="456"/>
      <c r="BD18" s="456"/>
      <c r="BE18" s="456"/>
      <c r="BF18" s="456"/>
      <c r="BG18" s="456"/>
      <c r="BH18" s="456"/>
      <c r="BI18" s="456"/>
      <c r="BJ18" s="456"/>
      <c r="BK18" s="456"/>
      <c r="BL18" s="456"/>
      <c r="BM18" s="457"/>
      <c r="BN18" s="421">
        <v>2567140</v>
      </c>
      <c r="BO18" s="422"/>
      <c r="BP18" s="422"/>
      <c r="BQ18" s="422"/>
      <c r="BR18" s="422"/>
      <c r="BS18" s="422"/>
      <c r="BT18" s="422"/>
      <c r="BU18" s="423"/>
      <c r="BV18" s="421">
        <v>2820031</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81"/>
      <c r="B19" s="535" t="s">
        <v>155</v>
      </c>
      <c r="C19" s="464"/>
      <c r="D19" s="464"/>
      <c r="E19" s="536"/>
      <c r="F19" s="536"/>
      <c r="G19" s="536"/>
      <c r="H19" s="536"/>
      <c r="I19" s="536"/>
      <c r="J19" s="536"/>
      <c r="K19" s="536"/>
      <c r="L19" s="544">
        <v>223</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156</v>
      </c>
      <c r="AZ19" s="456"/>
      <c r="BA19" s="456"/>
      <c r="BB19" s="456"/>
      <c r="BC19" s="456"/>
      <c r="BD19" s="456"/>
      <c r="BE19" s="456"/>
      <c r="BF19" s="456"/>
      <c r="BG19" s="456"/>
      <c r="BH19" s="456"/>
      <c r="BI19" s="456"/>
      <c r="BJ19" s="456"/>
      <c r="BK19" s="456"/>
      <c r="BL19" s="456"/>
      <c r="BM19" s="457"/>
      <c r="BN19" s="421">
        <v>4000885</v>
      </c>
      <c r="BO19" s="422"/>
      <c r="BP19" s="422"/>
      <c r="BQ19" s="422"/>
      <c r="BR19" s="422"/>
      <c r="BS19" s="422"/>
      <c r="BT19" s="422"/>
      <c r="BU19" s="423"/>
      <c r="BV19" s="421">
        <v>3823926</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81"/>
      <c r="B20" s="535" t="s">
        <v>157</v>
      </c>
      <c r="C20" s="464"/>
      <c r="D20" s="464"/>
      <c r="E20" s="536"/>
      <c r="F20" s="536"/>
      <c r="G20" s="536"/>
      <c r="H20" s="536"/>
      <c r="I20" s="536"/>
      <c r="J20" s="536"/>
      <c r="K20" s="536"/>
      <c r="L20" s="544">
        <v>3541</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15">
      <c r="A21" s="181"/>
      <c r="B21" s="555" t="s">
        <v>158</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
      <c r="A22" s="181"/>
      <c r="B22" s="558" t="s">
        <v>159</v>
      </c>
      <c r="C22" s="559"/>
      <c r="D22" s="560"/>
      <c r="E22" s="433" t="s">
        <v>1</v>
      </c>
      <c r="F22" s="438"/>
      <c r="G22" s="438"/>
      <c r="H22" s="438"/>
      <c r="I22" s="438"/>
      <c r="J22" s="438"/>
      <c r="K22" s="428"/>
      <c r="L22" s="433" t="s">
        <v>160</v>
      </c>
      <c r="M22" s="438"/>
      <c r="N22" s="438"/>
      <c r="O22" s="438"/>
      <c r="P22" s="428"/>
      <c r="Q22" s="567" t="s">
        <v>161</v>
      </c>
      <c r="R22" s="568"/>
      <c r="S22" s="568"/>
      <c r="T22" s="568"/>
      <c r="U22" s="568"/>
      <c r="V22" s="569"/>
      <c r="W22" s="573" t="s">
        <v>162</v>
      </c>
      <c r="X22" s="559"/>
      <c r="Y22" s="560"/>
      <c r="Z22" s="433" t="s">
        <v>1</v>
      </c>
      <c r="AA22" s="438"/>
      <c r="AB22" s="438"/>
      <c r="AC22" s="438"/>
      <c r="AD22" s="438"/>
      <c r="AE22" s="438"/>
      <c r="AF22" s="438"/>
      <c r="AG22" s="428"/>
      <c r="AH22" s="586" t="s">
        <v>163</v>
      </c>
      <c r="AI22" s="438"/>
      <c r="AJ22" s="438"/>
      <c r="AK22" s="438"/>
      <c r="AL22" s="428"/>
      <c r="AM22" s="586" t="s">
        <v>164</v>
      </c>
      <c r="AN22" s="587"/>
      <c r="AO22" s="587"/>
      <c r="AP22" s="587"/>
      <c r="AQ22" s="587"/>
      <c r="AR22" s="588"/>
      <c r="AS22" s="567" t="s">
        <v>161</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15">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165</v>
      </c>
      <c r="AZ23" s="382"/>
      <c r="BA23" s="382"/>
      <c r="BB23" s="382"/>
      <c r="BC23" s="382"/>
      <c r="BD23" s="382"/>
      <c r="BE23" s="382"/>
      <c r="BF23" s="382"/>
      <c r="BG23" s="382"/>
      <c r="BH23" s="382"/>
      <c r="BI23" s="382"/>
      <c r="BJ23" s="382"/>
      <c r="BK23" s="382"/>
      <c r="BL23" s="382"/>
      <c r="BM23" s="383"/>
      <c r="BN23" s="421">
        <v>2910648</v>
      </c>
      <c r="BO23" s="422"/>
      <c r="BP23" s="422"/>
      <c r="BQ23" s="422"/>
      <c r="BR23" s="422"/>
      <c r="BS23" s="422"/>
      <c r="BT23" s="422"/>
      <c r="BU23" s="423"/>
      <c r="BV23" s="421">
        <v>2976567</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81"/>
      <c r="B24" s="561"/>
      <c r="C24" s="562"/>
      <c r="D24" s="563"/>
      <c r="E24" s="471" t="s">
        <v>166</v>
      </c>
      <c r="F24" s="451"/>
      <c r="G24" s="451"/>
      <c r="H24" s="451"/>
      <c r="I24" s="451"/>
      <c r="J24" s="451"/>
      <c r="K24" s="452"/>
      <c r="L24" s="472">
        <v>1</v>
      </c>
      <c r="M24" s="473"/>
      <c r="N24" s="473"/>
      <c r="O24" s="473"/>
      <c r="P24" s="515"/>
      <c r="Q24" s="472">
        <v>6696</v>
      </c>
      <c r="R24" s="473"/>
      <c r="S24" s="473"/>
      <c r="T24" s="473"/>
      <c r="U24" s="473"/>
      <c r="V24" s="515"/>
      <c r="W24" s="574"/>
      <c r="X24" s="562"/>
      <c r="Y24" s="563"/>
      <c r="Z24" s="471" t="s">
        <v>167</v>
      </c>
      <c r="AA24" s="451"/>
      <c r="AB24" s="451"/>
      <c r="AC24" s="451"/>
      <c r="AD24" s="451"/>
      <c r="AE24" s="451"/>
      <c r="AF24" s="451"/>
      <c r="AG24" s="452"/>
      <c r="AH24" s="472">
        <v>109</v>
      </c>
      <c r="AI24" s="473"/>
      <c r="AJ24" s="473"/>
      <c r="AK24" s="473"/>
      <c r="AL24" s="515"/>
      <c r="AM24" s="472">
        <v>312067</v>
      </c>
      <c r="AN24" s="473"/>
      <c r="AO24" s="473"/>
      <c r="AP24" s="473"/>
      <c r="AQ24" s="473"/>
      <c r="AR24" s="515"/>
      <c r="AS24" s="472">
        <v>2863</v>
      </c>
      <c r="AT24" s="473"/>
      <c r="AU24" s="473"/>
      <c r="AV24" s="473"/>
      <c r="AW24" s="473"/>
      <c r="AX24" s="474"/>
      <c r="AY24" s="594" t="s">
        <v>168</v>
      </c>
      <c r="AZ24" s="595"/>
      <c r="BA24" s="595"/>
      <c r="BB24" s="595"/>
      <c r="BC24" s="595"/>
      <c r="BD24" s="595"/>
      <c r="BE24" s="595"/>
      <c r="BF24" s="595"/>
      <c r="BG24" s="595"/>
      <c r="BH24" s="595"/>
      <c r="BI24" s="595"/>
      <c r="BJ24" s="595"/>
      <c r="BK24" s="595"/>
      <c r="BL24" s="595"/>
      <c r="BM24" s="596"/>
      <c r="BN24" s="421">
        <v>2541424</v>
      </c>
      <c r="BO24" s="422"/>
      <c r="BP24" s="422"/>
      <c r="BQ24" s="422"/>
      <c r="BR24" s="422"/>
      <c r="BS24" s="422"/>
      <c r="BT24" s="422"/>
      <c r="BU24" s="423"/>
      <c r="BV24" s="421">
        <v>2628634</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15">
      <c r="A25" s="181"/>
      <c r="B25" s="561"/>
      <c r="C25" s="562"/>
      <c r="D25" s="563"/>
      <c r="E25" s="471" t="s">
        <v>169</v>
      </c>
      <c r="F25" s="451"/>
      <c r="G25" s="451"/>
      <c r="H25" s="451"/>
      <c r="I25" s="451"/>
      <c r="J25" s="451"/>
      <c r="K25" s="452"/>
      <c r="L25" s="472">
        <v>1</v>
      </c>
      <c r="M25" s="473"/>
      <c r="N25" s="473"/>
      <c r="O25" s="473"/>
      <c r="P25" s="515"/>
      <c r="Q25" s="472">
        <v>5719</v>
      </c>
      <c r="R25" s="473"/>
      <c r="S25" s="473"/>
      <c r="T25" s="473"/>
      <c r="U25" s="473"/>
      <c r="V25" s="515"/>
      <c r="W25" s="574"/>
      <c r="X25" s="562"/>
      <c r="Y25" s="563"/>
      <c r="Z25" s="471" t="s">
        <v>170</v>
      </c>
      <c r="AA25" s="451"/>
      <c r="AB25" s="451"/>
      <c r="AC25" s="451"/>
      <c r="AD25" s="451"/>
      <c r="AE25" s="451"/>
      <c r="AF25" s="451"/>
      <c r="AG25" s="452"/>
      <c r="AH25" s="472" t="s">
        <v>134</v>
      </c>
      <c r="AI25" s="473"/>
      <c r="AJ25" s="473"/>
      <c r="AK25" s="473"/>
      <c r="AL25" s="515"/>
      <c r="AM25" s="472" t="s">
        <v>171</v>
      </c>
      <c r="AN25" s="473"/>
      <c r="AO25" s="473"/>
      <c r="AP25" s="473"/>
      <c r="AQ25" s="473"/>
      <c r="AR25" s="515"/>
      <c r="AS25" s="472" t="s">
        <v>126</v>
      </c>
      <c r="AT25" s="473"/>
      <c r="AU25" s="473"/>
      <c r="AV25" s="473"/>
      <c r="AW25" s="473"/>
      <c r="AX25" s="474"/>
      <c r="AY25" s="381" t="s">
        <v>172</v>
      </c>
      <c r="AZ25" s="382"/>
      <c r="BA25" s="382"/>
      <c r="BB25" s="382"/>
      <c r="BC25" s="382"/>
      <c r="BD25" s="382"/>
      <c r="BE25" s="382"/>
      <c r="BF25" s="382"/>
      <c r="BG25" s="382"/>
      <c r="BH25" s="382"/>
      <c r="BI25" s="382"/>
      <c r="BJ25" s="382"/>
      <c r="BK25" s="382"/>
      <c r="BL25" s="382"/>
      <c r="BM25" s="383"/>
      <c r="BN25" s="384">
        <v>34326</v>
      </c>
      <c r="BO25" s="385"/>
      <c r="BP25" s="385"/>
      <c r="BQ25" s="385"/>
      <c r="BR25" s="385"/>
      <c r="BS25" s="385"/>
      <c r="BT25" s="385"/>
      <c r="BU25" s="386"/>
      <c r="BV25" s="384">
        <v>58479</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15">
      <c r="A26" s="181"/>
      <c r="B26" s="561"/>
      <c r="C26" s="562"/>
      <c r="D26" s="563"/>
      <c r="E26" s="471" t="s">
        <v>173</v>
      </c>
      <c r="F26" s="451"/>
      <c r="G26" s="451"/>
      <c r="H26" s="451"/>
      <c r="I26" s="451"/>
      <c r="J26" s="451"/>
      <c r="K26" s="452"/>
      <c r="L26" s="472">
        <v>1</v>
      </c>
      <c r="M26" s="473"/>
      <c r="N26" s="473"/>
      <c r="O26" s="473"/>
      <c r="P26" s="515"/>
      <c r="Q26" s="472">
        <v>5367</v>
      </c>
      <c r="R26" s="473"/>
      <c r="S26" s="473"/>
      <c r="T26" s="473"/>
      <c r="U26" s="473"/>
      <c r="V26" s="515"/>
      <c r="W26" s="574"/>
      <c r="X26" s="562"/>
      <c r="Y26" s="563"/>
      <c r="Z26" s="471" t="s">
        <v>174</v>
      </c>
      <c r="AA26" s="584"/>
      <c r="AB26" s="584"/>
      <c r="AC26" s="584"/>
      <c r="AD26" s="584"/>
      <c r="AE26" s="584"/>
      <c r="AF26" s="584"/>
      <c r="AG26" s="585"/>
      <c r="AH26" s="472">
        <v>3</v>
      </c>
      <c r="AI26" s="473"/>
      <c r="AJ26" s="473"/>
      <c r="AK26" s="473"/>
      <c r="AL26" s="515"/>
      <c r="AM26" s="472">
        <v>6264</v>
      </c>
      <c r="AN26" s="473"/>
      <c r="AO26" s="473"/>
      <c r="AP26" s="473"/>
      <c r="AQ26" s="473"/>
      <c r="AR26" s="515"/>
      <c r="AS26" s="472">
        <v>2088</v>
      </c>
      <c r="AT26" s="473"/>
      <c r="AU26" s="473"/>
      <c r="AV26" s="473"/>
      <c r="AW26" s="473"/>
      <c r="AX26" s="474"/>
      <c r="AY26" s="424" t="s">
        <v>175</v>
      </c>
      <c r="AZ26" s="425"/>
      <c r="BA26" s="425"/>
      <c r="BB26" s="425"/>
      <c r="BC26" s="425"/>
      <c r="BD26" s="425"/>
      <c r="BE26" s="425"/>
      <c r="BF26" s="425"/>
      <c r="BG26" s="425"/>
      <c r="BH26" s="425"/>
      <c r="BI26" s="425"/>
      <c r="BJ26" s="425"/>
      <c r="BK26" s="425"/>
      <c r="BL26" s="425"/>
      <c r="BM26" s="426"/>
      <c r="BN26" s="421" t="s">
        <v>134</v>
      </c>
      <c r="BO26" s="422"/>
      <c r="BP26" s="422"/>
      <c r="BQ26" s="422"/>
      <c r="BR26" s="422"/>
      <c r="BS26" s="422"/>
      <c r="BT26" s="422"/>
      <c r="BU26" s="423"/>
      <c r="BV26" s="421" t="s">
        <v>126</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81"/>
      <c r="B27" s="561"/>
      <c r="C27" s="562"/>
      <c r="D27" s="563"/>
      <c r="E27" s="471" t="s">
        <v>176</v>
      </c>
      <c r="F27" s="451"/>
      <c r="G27" s="451"/>
      <c r="H27" s="451"/>
      <c r="I27" s="451"/>
      <c r="J27" s="451"/>
      <c r="K27" s="452"/>
      <c r="L27" s="472">
        <v>1</v>
      </c>
      <c r="M27" s="473"/>
      <c r="N27" s="473"/>
      <c r="O27" s="473"/>
      <c r="P27" s="515"/>
      <c r="Q27" s="472">
        <v>2650</v>
      </c>
      <c r="R27" s="473"/>
      <c r="S27" s="473"/>
      <c r="T27" s="473"/>
      <c r="U27" s="473"/>
      <c r="V27" s="515"/>
      <c r="W27" s="574"/>
      <c r="X27" s="562"/>
      <c r="Y27" s="563"/>
      <c r="Z27" s="471" t="s">
        <v>177</v>
      </c>
      <c r="AA27" s="451"/>
      <c r="AB27" s="451"/>
      <c r="AC27" s="451"/>
      <c r="AD27" s="451"/>
      <c r="AE27" s="451"/>
      <c r="AF27" s="451"/>
      <c r="AG27" s="452"/>
      <c r="AH27" s="472">
        <v>3</v>
      </c>
      <c r="AI27" s="473"/>
      <c r="AJ27" s="473"/>
      <c r="AK27" s="473"/>
      <c r="AL27" s="515"/>
      <c r="AM27" s="472">
        <v>9619</v>
      </c>
      <c r="AN27" s="473"/>
      <c r="AO27" s="473"/>
      <c r="AP27" s="473"/>
      <c r="AQ27" s="473"/>
      <c r="AR27" s="515"/>
      <c r="AS27" s="472">
        <v>3206</v>
      </c>
      <c r="AT27" s="473"/>
      <c r="AU27" s="473"/>
      <c r="AV27" s="473"/>
      <c r="AW27" s="473"/>
      <c r="AX27" s="474"/>
      <c r="AY27" s="516" t="s">
        <v>178</v>
      </c>
      <c r="AZ27" s="517"/>
      <c r="BA27" s="517"/>
      <c r="BB27" s="517"/>
      <c r="BC27" s="517"/>
      <c r="BD27" s="517"/>
      <c r="BE27" s="517"/>
      <c r="BF27" s="517"/>
      <c r="BG27" s="517"/>
      <c r="BH27" s="517"/>
      <c r="BI27" s="517"/>
      <c r="BJ27" s="517"/>
      <c r="BK27" s="517"/>
      <c r="BL27" s="517"/>
      <c r="BM27" s="518"/>
      <c r="BN27" s="597" t="s">
        <v>134</v>
      </c>
      <c r="BO27" s="598"/>
      <c r="BP27" s="598"/>
      <c r="BQ27" s="598"/>
      <c r="BR27" s="598"/>
      <c r="BS27" s="598"/>
      <c r="BT27" s="598"/>
      <c r="BU27" s="599"/>
      <c r="BV27" s="597" t="s">
        <v>126</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15">
      <c r="A28" s="181"/>
      <c r="B28" s="561"/>
      <c r="C28" s="562"/>
      <c r="D28" s="563"/>
      <c r="E28" s="471" t="s">
        <v>179</v>
      </c>
      <c r="F28" s="451"/>
      <c r="G28" s="451"/>
      <c r="H28" s="451"/>
      <c r="I28" s="451"/>
      <c r="J28" s="451"/>
      <c r="K28" s="452"/>
      <c r="L28" s="472">
        <v>1</v>
      </c>
      <c r="M28" s="473"/>
      <c r="N28" s="473"/>
      <c r="O28" s="473"/>
      <c r="P28" s="515"/>
      <c r="Q28" s="472">
        <v>2200</v>
      </c>
      <c r="R28" s="473"/>
      <c r="S28" s="473"/>
      <c r="T28" s="473"/>
      <c r="U28" s="473"/>
      <c r="V28" s="515"/>
      <c r="W28" s="574"/>
      <c r="X28" s="562"/>
      <c r="Y28" s="563"/>
      <c r="Z28" s="471" t="s">
        <v>180</v>
      </c>
      <c r="AA28" s="451"/>
      <c r="AB28" s="451"/>
      <c r="AC28" s="451"/>
      <c r="AD28" s="451"/>
      <c r="AE28" s="451"/>
      <c r="AF28" s="451"/>
      <c r="AG28" s="452"/>
      <c r="AH28" s="472" t="s">
        <v>181</v>
      </c>
      <c r="AI28" s="473"/>
      <c r="AJ28" s="473"/>
      <c r="AK28" s="473"/>
      <c r="AL28" s="515"/>
      <c r="AM28" s="472" t="s">
        <v>134</v>
      </c>
      <c r="AN28" s="473"/>
      <c r="AO28" s="473"/>
      <c r="AP28" s="473"/>
      <c r="AQ28" s="473"/>
      <c r="AR28" s="515"/>
      <c r="AS28" s="472" t="s">
        <v>126</v>
      </c>
      <c r="AT28" s="473"/>
      <c r="AU28" s="473"/>
      <c r="AV28" s="473"/>
      <c r="AW28" s="473"/>
      <c r="AX28" s="474"/>
      <c r="AY28" s="600" t="s">
        <v>182</v>
      </c>
      <c r="AZ28" s="601"/>
      <c r="BA28" s="601"/>
      <c r="BB28" s="602"/>
      <c r="BC28" s="381" t="s">
        <v>48</v>
      </c>
      <c r="BD28" s="382"/>
      <c r="BE28" s="382"/>
      <c r="BF28" s="382"/>
      <c r="BG28" s="382"/>
      <c r="BH28" s="382"/>
      <c r="BI28" s="382"/>
      <c r="BJ28" s="382"/>
      <c r="BK28" s="382"/>
      <c r="BL28" s="382"/>
      <c r="BM28" s="383"/>
      <c r="BN28" s="384">
        <v>527833</v>
      </c>
      <c r="BO28" s="385"/>
      <c r="BP28" s="385"/>
      <c r="BQ28" s="385"/>
      <c r="BR28" s="385"/>
      <c r="BS28" s="385"/>
      <c r="BT28" s="385"/>
      <c r="BU28" s="386"/>
      <c r="BV28" s="384">
        <v>430539</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15">
      <c r="A29" s="181"/>
      <c r="B29" s="561"/>
      <c r="C29" s="562"/>
      <c r="D29" s="563"/>
      <c r="E29" s="471" t="s">
        <v>183</v>
      </c>
      <c r="F29" s="451"/>
      <c r="G29" s="451"/>
      <c r="H29" s="451"/>
      <c r="I29" s="451"/>
      <c r="J29" s="451"/>
      <c r="K29" s="452"/>
      <c r="L29" s="472">
        <v>9</v>
      </c>
      <c r="M29" s="473"/>
      <c r="N29" s="473"/>
      <c r="O29" s="473"/>
      <c r="P29" s="515"/>
      <c r="Q29" s="472">
        <v>2040</v>
      </c>
      <c r="R29" s="473"/>
      <c r="S29" s="473"/>
      <c r="T29" s="473"/>
      <c r="U29" s="473"/>
      <c r="V29" s="515"/>
      <c r="W29" s="575"/>
      <c r="X29" s="576"/>
      <c r="Y29" s="577"/>
      <c r="Z29" s="471" t="s">
        <v>184</v>
      </c>
      <c r="AA29" s="451"/>
      <c r="AB29" s="451"/>
      <c r="AC29" s="451"/>
      <c r="AD29" s="451"/>
      <c r="AE29" s="451"/>
      <c r="AF29" s="451"/>
      <c r="AG29" s="452"/>
      <c r="AH29" s="472">
        <v>112</v>
      </c>
      <c r="AI29" s="473"/>
      <c r="AJ29" s="473"/>
      <c r="AK29" s="473"/>
      <c r="AL29" s="515"/>
      <c r="AM29" s="472">
        <v>321686</v>
      </c>
      <c r="AN29" s="473"/>
      <c r="AO29" s="473"/>
      <c r="AP29" s="473"/>
      <c r="AQ29" s="473"/>
      <c r="AR29" s="515"/>
      <c r="AS29" s="472">
        <v>2872</v>
      </c>
      <c r="AT29" s="473"/>
      <c r="AU29" s="473"/>
      <c r="AV29" s="473"/>
      <c r="AW29" s="473"/>
      <c r="AX29" s="474"/>
      <c r="AY29" s="603"/>
      <c r="AZ29" s="604"/>
      <c r="BA29" s="604"/>
      <c r="BB29" s="605"/>
      <c r="BC29" s="455" t="s">
        <v>185</v>
      </c>
      <c r="BD29" s="456"/>
      <c r="BE29" s="456"/>
      <c r="BF29" s="456"/>
      <c r="BG29" s="456"/>
      <c r="BH29" s="456"/>
      <c r="BI29" s="456"/>
      <c r="BJ29" s="456"/>
      <c r="BK29" s="456"/>
      <c r="BL29" s="456"/>
      <c r="BM29" s="457"/>
      <c r="BN29" s="421">
        <v>38484</v>
      </c>
      <c r="BO29" s="422"/>
      <c r="BP29" s="422"/>
      <c r="BQ29" s="422"/>
      <c r="BR29" s="422"/>
      <c r="BS29" s="422"/>
      <c r="BT29" s="422"/>
      <c r="BU29" s="423"/>
      <c r="BV29" s="421">
        <v>38484</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186</v>
      </c>
      <c r="X30" s="582"/>
      <c r="Y30" s="582"/>
      <c r="Z30" s="582"/>
      <c r="AA30" s="582"/>
      <c r="AB30" s="582"/>
      <c r="AC30" s="582"/>
      <c r="AD30" s="582"/>
      <c r="AE30" s="582"/>
      <c r="AF30" s="582"/>
      <c r="AG30" s="583"/>
      <c r="AH30" s="540">
        <v>91.2</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1300712</v>
      </c>
      <c r="BO30" s="598"/>
      <c r="BP30" s="598"/>
      <c r="BQ30" s="598"/>
      <c r="BR30" s="598"/>
      <c r="BS30" s="598"/>
      <c r="BT30" s="598"/>
      <c r="BU30" s="599"/>
      <c r="BV30" s="597">
        <v>1268028</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187</v>
      </c>
      <c r="D32" s="181"/>
      <c r="E32" s="181"/>
      <c r="U32" s="180" t="s">
        <v>188</v>
      </c>
      <c r="AM32" s="180" t="s">
        <v>189</v>
      </c>
      <c r="BE32" s="180" t="s">
        <v>190</v>
      </c>
      <c r="BW32" s="180" t="s">
        <v>191</v>
      </c>
      <c r="CO32" s="180" t="s">
        <v>192</v>
      </c>
      <c r="DI32" s="204"/>
    </row>
    <row r="33" spans="1:113" ht="13.5" customHeight="1" x14ac:dyDescent="0.15">
      <c r="A33" s="181"/>
      <c r="B33" s="205"/>
      <c r="C33" s="445" t="s">
        <v>193</v>
      </c>
      <c r="D33" s="445"/>
      <c r="E33" s="410" t="s">
        <v>194</v>
      </c>
      <c r="F33" s="410"/>
      <c r="G33" s="410"/>
      <c r="H33" s="410"/>
      <c r="I33" s="410"/>
      <c r="J33" s="410"/>
      <c r="K33" s="410"/>
      <c r="L33" s="410"/>
      <c r="M33" s="410"/>
      <c r="N33" s="410"/>
      <c r="O33" s="410"/>
      <c r="P33" s="410"/>
      <c r="Q33" s="410"/>
      <c r="R33" s="410"/>
      <c r="S33" s="410"/>
      <c r="T33" s="206"/>
      <c r="U33" s="445" t="s">
        <v>195</v>
      </c>
      <c r="V33" s="445"/>
      <c r="W33" s="410" t="s">
        <v>196</v>
      </c>
      <c r="X33" s="410"/>
      <c r="Y33" s="410"/>
      <c r="Z33" s="410"/>
      <c r="AA33" s="410"/>
      <c r="AB33" s="410"/>
      <c r="AC33" s="410"/>
      <c r="AD33" s="410"/>
      <c r="AE33" s="410"/>
      <c r="AF33" s="410"/>
      <c r="AG33" s="410"/>
      <c r="AH33" s="410"/>
      <c r="AI33" s="410"/>
      <c r="AJ33" s="410"/>
      <c r="AK33" s="410"/>
      <c r="AL33" s="206"/>
      <c r="AM33" s="445" t="s">
        <v>195</v>
      </c>
      <c r="AN33" s="445"/>
      <c r="AO33" s="410" t="s">
        <v>197</v>
      </c>
      <c r="AP33" s="410"/>
      <c r="AQ33" s="410"/>
      <c r="AR33" s="410"/>
      <c r="AS33" s="410"/>
      <c r="AT33" s="410"/>
      <c r="AU33" s="410"/>
      <c r="AV33" s="410"/>
      <c r="AW33" s="410"/>
      <c r="AX33" s="410"/>
      <c r="AY33" s="410"/>
      <c r="AZ33" s="410"/>
      <c r="BA33" s="410"/>
      <c r="BB33" s="410"/>
      <c r="BC33" s="410"/>
      <c r="BD33" s="207"/>
      <c r="BE33" s="410" t="s">
        <v>198</v>
      </c>
      <c r="BF33" s="410"/>
      <c r="BG33" s="410" t="s">
        <v>199</v>
      </c>
      <c r="BH33" s="410"/>
      <c r="BI33" s="410"/>
      <c r="BJ33" s="410"/>
      <c r="BK33" s="410"/>
      <c r="BL33" s="410"/>
      <c r="BM33" s="410"/>
      <c r="BN33" s="410"/>
      <c r="BO33" s="410"/>
      <c r="BP33" s="410"/>
      <c r="BQ33" s="410"/>
      <c r="BR33" s="410"/>
      <c r="BS33" s="410"/>
      <c r="BT33" s="410"/>
      <c r="BU33" s="410"/>
      <c r="BV33" s="207"/>
      <c r="BW33" s="445" t="s">
        <v>198</v>
      </c>
      <c r="BX33" s="445"/>
      <c r="BY33" s="410" t="s">
        <v>200</v>
      </c>
      <c r="BZ33" s="410"/>
      <c r="CA33" s="410"/>
      <c r="CB33" s="410"/>
      <c r="CC33" s="410"/>
      <c r="CD33" s="410"/>
      <c r="CE33" s="410"/>
      <c r="CF33" s="410"/>
      <c r="CG33" s="410"/>
      <c r="CH33" s="410"/>
      <c r="CI33" s="410"/>
      <c r="CJ33" s="410"/>
      <c r="CK33" s="410"/>
      <c r="CL33" s="410"/>
      <c r="CM33" s="410"/>
      <c r="CN33" s="206"/>
      <c r="CO33" s="445" t="s">
        <v>193</v>
      </c>
      <c r="CP33" s="445"/>
      <c r="CQ33" s="410" t="s">
        <v>201</v>
      </c>
      <c r="CR33" s="410"/>
      <c r="CS33" s="410"/>
      <c r="CT33" s="410"/>
      <c r="CU33" s="410"/>
      <c r="CV33" s="410"/>
      <c r="CW33" s="410"/>
      <c r="CX33" s="410"/>
      <c r="CY33" s="410"/>
      <c r="CZ33" s="410"/>
      <c r="DA33" s="410"/>
      <c r="DB33" s="410"/>
      <c r="DC33" s="410"/>
      <c r="DD33" s="410"/>
      <c r="DE33" s="410"/>
      <c r="DF33" s="206"/>
      <c r="DG33" s="609" t="s">
        <v>202</v>
      </c>
      <c r="DH33" s="609"/>
      <c r="DI33" s="208"/>
    </row>
    <row r="34" spans="1:113" ht="32.25" customHeight="1" x14ac:dyDescent="0.15">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2</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181"/>
      <c r="AM34" s="610">
        <f>IF(AO34="","",MAX(C34:D43,U34:V43)+1)</f>
        <v>4</v>
      </c>
      <c r="AN34" s="610"/>
      <c r="AO34" s="611" t="str">
        <f>IF('各会計、関係団体の財政状況及び健全化判断比率'!B30="","",'各会計、関係団体の財政状況及び健全化判断比率'!B30)</f>
        <v>水道事業特別会計</v>
      </c>
      <c r="AP34" s="611"/>
      <c r="AQ34" s="611"/>
      <c r="AR34" s="611"/>
      <c r="AS34" s="611"/>
      <c r="AT34" s="611"/>
      <c r="AU34" s="611"/>
      <c r="AV34" s="611"/>
      <c r="AW34" s="611"/>
      <c r="AX34" s="611"/>
      <c r="AY34" s="611"/>
      <c r="AZ34" s="611"/>
      <c r="BA34" s="611"/>
      <c r="BB34" s="611"/>
      <c r="BC34" s="611"/>
      <c r="BD34" s="181"/>
      <c r="BE34" s="610" t="str">
        <f>IF(BG34="","",MAX(C34:D43,U34:V43,AM34:AN43)+1)</f>
        <v/>
      </c>
      <c r="BF34" s="610"/>
      <c r="BG34" s="611"/>
      <c r="BH34" s="611"/>
      <c r="BI34" s="611"/>
      <c r="BJ34" s="611"/>
      <c r="BK34" s="611"/>
      <c r="BL34" s="611"/>
      <c r="BM34" s="611"/>
      <c r="BN34" s="611"/>
      <c r="BO34" s="611"/>
      <c r="BP34" s="611"/>
      <c r="BQ34" s="611"/>
      <c r="BR34" s="611"/>
      <c r="BS34" s="611"/>
      <c r="BT34" s="611"/>
      <c r="BU34" s="611"/>
      <c r="BV34" s="181"/>
      <c r="BW34" s="610">
        <f>IF(BY34="","",MAX(C34:D43,U34:V43,AM34:AN43,BE34:BF43)+1)</f>
        <v>5</v>
      </c>
      <c r="BX34" s="610"/>
      <c r="BY34" s="611" t="str">
        <f>IF('各会計、関係団体の財政状況及び健全化判断比率'!B68="","",'各会計、関係団体の財政状況及び健全化判断比率'!B68)</f>
        <v>北部広域市町村圏事務組合（一般会計）</v>
      </c>
      <c r="BZ34" s="611"/>
      <c r="CA34" s="611"/>
      <c r="CB34" s="611"/>
      <c r="CC34" s="611"/>
      <c r="CD34" s="611"/>
      <c r="CE34" s="611"/>
      <c r="CF34" s="611"/>
      <c r="CG34" s="611"/>
      <c r="CH34" s="611"/>
      <c r="CI34" s="611"/>
      <c r="CJ34" s="611"/>
      <c r="CK34" s="611"/>
      <c r="CL34" s="611"/>
      <c r="CM34" s="611"/>
      <c r="CN34" s="181"/>
      <c r="CO34" s="610" t="str">
        <f>IF(CQ34="","",MAX(C34:D43,U34:V43,AM34:AN43,BE34:BF43,BW34:BX43)+1)</f>
        <v/>
      </c>
      <c r="CP34" s="610"/>
      <c r="CQ34" s="611" t="str">
        <f>IF('各会計、関係団体の財政状況及び健全化判断比率'!BS7="","",'各会計、関係団体の財政状況及び健全化判断比率'!BS7)</f>
        <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15">
      <c r="A35" s="181"/>
      <c r="B35" s="205"/>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181"/>
      <c r="U35" s="610">
        <f>IF(W35="","",U34+1)</f>
        <v>3</v>
      </c>
      <c r="V35" s="610"/>
      <c r="W35" s="611" t="str">
        <f>IF('各会計、関係団体の財政状況及び健全化判断比率'!B29="","",'各会計、関係団体の財政状況及び健全化判断比率'!B29)</f>
        <v>後期高齢者医療特別会計</v>
      </c>
      <c r="X35" s="611"/>
      <c r="Y35" s="611"/>
      <c r="Z35" s="611"/>
      <c r="AA35" s="611"/>
      <c r="AB35" s="611"/>
      <c r="AC35" s="611"/>
      <c r="AD35" s="611"/>
      <c r="AE35" s="611"/>
      <c r="AF35" s="611"/>
      <c r="AG35" s="611"/>
      <c r="AH35" s="611"/>
      <c r="AI35" s="611"/>
      <c r="AJ35" s="611"/>
      <c r="AK35" s="611"/>
      <c r="AL35" s="181"/>
      <c r="AM35" s="610" t="str">
        <f t="shared" ref="AM35:AM43" si="0">IF(AO35="","",AM34+1)</f>
        <v/>
      </c>
      <c r="AN35" s="610"/>
      <c r="AO35" s="611"/>
      <c r="AP35" s="611"/>
      <c r="AQ35" s="611"/>
      <c r="AR35" s="611"/>
      <c r="AS35" s="611"/>
      <c r="AT35" s="611"/>
      <c r="AU35" s="611"/>
      <c r="AV35" s="611"/>
      <c r="AW35" s="611"/>
      <c r="AX35" s="611"/>
      <c r="AY35" s="611"/>
      <c r="AZ35" s="611"/>
      <c r="BA35" s="611"/>
      <c r="BB35" s="611"/>
      <c r="BC35" s="611"/>
      <c r="BD35" s="181"/>
      <c r="BE35" s="610" t="str">
        <f t="shared" ref="BE35:BE43" si="1">IF(BG35="","",BE34+1)</f>
        <v/>
      </c>
      <c r="BF35" s="610"/>
      <c r="BG35" s="611"/>
      <c r="BH35" s="611"/>
      <c r="BI35" s="611"/>
      <c r="BJ35" s="611"/>
      <c r="BK35" s="611"/>
      <c r="BL35" s="611"/>
      <c r="BM35" s="611"/>
      <c r="BN35" s="611"/>
      <c r="BO35" s="611"/>
      <c r="BP35" s="611"/>
      <c r="BQ35" s="611"/>
      <c r="BR35" s="611"/>
      <c r="BS35" s="611"/>
      <c r="BT35" s="611"/>
      <c r="BU35" s="611"/>
      <c r="BV35" s="181"/>
      <c r="BW35" s="610">
        <f t="shared" ref="BW35:BW43" si="2">IF(BY35="","",BW34+1)</f>
        <v>6</v>
      </c>
      <c r="BX35" s="610"/>
      <c r="BY35" s="611" t="str">
        <f>IF('各会計、関係団体の財政状況及び健全化判断比率'!B69="","",'各会計、関係団体の財政状況及び健全化判断比率'!B69)</f>
        <v>本部町今帰仁村清掃施設組合（一般会計</v>
      </c>
      <c r="BZ35" s="611"/>
      <c r="CA35" s="611"/>
      <c r="CB35" s="611"/>
      <c r="CC35" s="611"/>
      <c r="CD35" s="611"/>
      <c r="CE35" s="611"/>
      <c r="CF35" s="611"/>
      <c r="CG35" s="611"/>
      <c r="CH35" s="611"/>
      <c r="CI35" s="611"/>
      <c r="CJ35" s="611"/>
      <c r="CK35" s="611"/>
      <c r="CL35" s="611"/>
      <c r="CM35" s="611"/>
      <c r="CN35" s="181"/>
      <c r="CO35" s="610" t="str">
        <f t="shared" ref="CO35:CO43" si="3">IF(CQ35="","",CO34+1)</f>
        <v/>
      </c>
      <c r="CP35" s="610"/>
      <c r="CQ35" s="611" t="str">
        <f>IF('各会計、関係団体の財政状況及び健全化判断比率'!BS8="","",'各会計、関係団体の財政状況及び健全化判断比率'!BS8)</f>
        <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15">
      <c r="A36" s="181"/>
      <c r="B36" s="205"/>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t="str">
        <f t="shared" ref="U36:U43" si="4">IF(W36="","",U35+1)</f>
        <v/>
      </c>
      <c r="V36" s="610"/>
      <c r="W36" s="611"/>
      <c r="X36" s="611"/>
      <c r="Y36" s="611"/>
      <c r="Z36" s="611"/>
      <c r="AA36" s="611"/>
      <c r="AB36" s="611"/>
      <c r="AC36" s="611"/>
      <c r="AD36" s="611"/>
      <c r="AE36" s="611"/>
      <c r="AF36" s="611"/>
      <c r="AG36" s="611"/>
      <c r="AH36" s="611"/>
      <c r="AI36" s="611"/>
      <c r="AJ36" s="611"/>
      <c r="AK36" s="611"/>
      <c r="AL36" s="181"/>
      <c r="AM36" s="610" t="str">
        <f t="shared" si="0"/>
        <v/>
      </c>
      <c r="AN36" s="610"/>
      <c r="AO36" s="611"/>
      <c r="AP36" s="611"/>
      <c r="AQ36" s="611"/>
      <c r="AR36" s="611"/>
      <c r="AS36" s="611"/>
      <c r="AT36" s="611"/>
      <c r="AU36" s="611"/>
      <c r="AV36" s="611"/>
      <c r="AW36" s="611"/>
      <c r="AX36" s="611"/>
      <c r="AY36" s="611"/>
      <c r="AZ36" s="611"/>
      <c r="BA36" s="611"/>
      <c r="BB36" s="611"/>
      <c r="BC36" s="611"/>
      <c r="BD36" s="181"/>
      <c r="BE36" s="610" t="str">
        <f t="shared" si="1"/>
        <v/>
      </c>
      <c r="BF36" s="610"/>
      <c r="BG36" s="611"/>
      <c r="BH36" s="611"/>
      <c r="BI36" s="611"/>
      <c r="BJ36" s="611"/>
      <c r="BK36" s="611"/>
      <c r="BL36" s="611"/>
      <c r="BM36" s="611"/>
      <c r="BN36" s="611"/>
      <c r="BO36" s="611"/>
      <c r="BP36" s="611"/>
      <c r="BQ36" s="611"/>
      <c r="BR36" s="611"/>
      <c r="BS36" s="611"/>
      <c r="BT36" s="611"/>
      <c r="BU36" s="611"/>
      <c r="BV36" s="181"/>
      <c r="BW36" s="610">
        <f t="shared" si="2"/>
        <v>7</v>
      </c>
      <c r="BX36" s="610"/>
      <c r="BY36" s="611" t="str">
        <f>IF('各会計、関係団体の財政状況及び健全化判断比率'!B70="","",'各会計、関係団体の財政状況及び健全化判断比率'!B70)</f>
        <v>本部町今帰仁村消防組合（一般会計）</v>
      </c>
      <c r="BZ36" s="611"/>
      <c r="CA36" s="611"/>
      <c r="CB36" s="611"/>
      <c r="CC36" s="611"/>
      <c r="CD36" s="611"/>
      <c r="CE36" s="611"/>
      <c r="CF36" s="611"/>
      <c r="CG36" s="611"/>
      <c r="CH36" s="611"/>
      <c r="CI36" s="611"/>
      <c r="CJ36" s="611"/>
      <c r="CK36" s="611"/>
      <c r="CL36" s="611"/>
      <c r="CM36" s="611"/>
      <c r="CN36" s="181"/>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15">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t="str">
        <f t="shared" si="4"/>
        <v/>
      </c>
      <c r="V37" s="610"/>
      <c r="W37" s="611"/>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f t="shared" si="2"/>
        <v>8</v>
      </c>
      <c r="BX37" s="610"/>
      <c r="BY37" s="611" t="str">
        <f>IF('各会計、関係団体の財政状況及び健全化判断比率'!B71="","",'各会計、関係団体の財政状況及び健全化判断比率'!B71)</f>
        <v>沖縄県市町村総合事務組合（一般会計）</v>
      </c>
      <c r="BZ37" s="611"/>
      <c r="CA37" s="611"/>
      <c r="CB37" s="611"/>
      <c r="CC37" s="611"/>
      <c r="CD37" s="611"/>
      <c r="CE37" s="611"/>
      <c r="CF37" s="611"/>
      <c r="CG37" s="611"/>
      <c r="CH37" s="611"/>
      <c r="CI37" s="611"/>
      <c r="CJ37" s="611"/>
      <c r="CK37" s="611"/>
      <c r="CL37" s="611"/>
      <c r="CM37" s="611"/>
      <c r="CN37" s="181"/>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15">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t="str">
        <f t="shared" si="4"/>
        <v/>
      </c>
      <c r="V38" s="610"/>
      <c r="W38" s="611"/>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f t="shared" si="2"/>
        <v>9</v>
      </c>
      <c r="BX38" s="610"/>
      <c r="BY38" s="611" t="str">
        <f>IF('各会計、関係団体の財政状況及び健全化判断比率'!B72="","",'各会計、関係団体の財政状況及び健全化判断比率'!B72)</f>
        <v>沖縄県市町村自治会館管理組合（一般会計）</v>
      </c>
      <c r="BZ38" s="611"/>
      <c r="CA38" s="611"/>
      <c r="CB38" s="611"/>
      <c r="CC38" s="611"/>
      <c r="CD38" s="611"/>
      <c r="CE38" s="611"/>
      <c r="CF38" s="611"/>
      <c r="CG38" s="611"/>
      <c r="CH38" s="611"/>
      <c r="CI38" s="611"/>
      <c r="CJ38" s="611"/>
      <c r="CK38" s="611"/>
      <c r="CL38" s="611"/>
      <c r="CM38" s="611"/>
      <c r="CN38" s="181"/>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15">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10</v>
      </c>
      <c r="BX39" s="610"/>
      <c r="BY39" s="611" t="str">
        <f>IF('各会計、関係団体の財政状況及び健全化判断比率'!B73="","",'各会計、関係団体の財政状況及び健全化判断比率'!B73)</f>
        <v>沖縄県町村交通災害共済組合（一般会計）</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15">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11</v>
      </c>
      <c r="BX40" s="610"/>
      <c r="BY40" s="611" t="str">
        <f>IF('各会計、関係団体の財政状況及び健全化判断比率'!B74="","",'各会計、関係団体の財政状況及び健全化判断比率'!B74)</f>
        <v>沖縄県介護保険広域連合（一般会計）</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15">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f t="shared" si="2"/>
        <v>12</v>
      </c>
      <c r="BX41" s="610"/>
      <c r="BY41" s="611" t="str">
        <f>IF('各会計、関係団体の財政状況及び健全化判断比率'!B75="","",'各会計、関係団体の財政状況及び健全化判断比率'!B75)</f>
        <v>沖縄県介護保険広域連合（特別会計）</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15">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f t="shared" si="2"/>
        <v>13</v>
      </c>
      <c r="BX42" s="610"/>
      <c r="BY42" s="611" t="str">
        <f>IF('各会計、関係団体の財政状況及び健全化判断比率'!B76="","",'各会計、関係団体の財政状況及び健全化判断比率'!B76)</f>
        <v>沖縄県後期高齢者医療広域連合（一般会計）</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15">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f t="shared" si="2"/>
        <v>14</v>
      </c>
      <c r="BX43" s="610"/>
      <c r="BY43" s="611" t="str">
        <f>IF('各会計、関係団体の財政状況及び健全化判断比率'!B77="","",'各会計、関係団体の財政状況及び健全化判断比率'!B77)</f>
        <v>沖縄県後期高齢者医療広域連合（特別会計）</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180" t="s">
        <v>204</v>
      </c>
    </row>
    <row r="47" spans="1:113" x14ac:dyDescent="0.15">
      <c r="E47" s="180" t="s">
        <v>205</v>
      </c>
    </row>
    <row r="48" spans="1:113" x14ac:dyDescent="0.15">
      <c r="E48" s="180" t="s">
        <v>206</v>
      </c>
    </row>
    <row r="49" spans="5:5" x14ac:dyDescent="0.15">
      <c r="E49" s="212" t="s">
        <v>207</v>
      </c>
    </row>
    <row r="50" spans="5:5" x14ac:dyDescent="0.15">
      <c r="E50" s="180" t="s">
        <v>208</v>
      </c>
    </row>
    <row r="51" spans="5:5" x14ac:dyDescent="0.15">
      <c r="E51" s="180" t="s">
        <v>209</v>
      </c>
    </row>
    <row r="52" spans="5:5" x14ac:dyDescent="0.15">
      <c r="E52" s="180" t="s">
        <v>210</v>
      </c>
    </row>
    <row r="53" spans="5:5" x14ac:dyDescent="0.15"/>
    <row r="54" spans="5:5" x14ac:dyDescent="0.15"/>
    <row r="55" spans="5:5" x14ac:dyDescent="0.15"/>
    <row r="56" spans="5:5" x14ac:dyDescent="0.15"/>
  </sheetData>
  <sheetProtection algorithmName="SHA-512" hashValue="WFqnGRvL/gqgjwp7iZsOs7Tiii48xcqKiRZziszw+scqcc/9UVnlJWfYIfJ50J6cceTUanISOrgOglUf3NKgmA==" saltValue="+4Z1+wNV8E+5u23BUPni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fitToHeight="5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theme="7" tint="0.79998168889431442"/>
  </sheetPr>
  <dimension ref="A1:P45"/>
  <sheetViews>
    <sheetView showGridLines="0" view="pageBreakPreview"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3" t="s">
        <v>559</v>
      </c>
      <c r="D34" s="1153"/>
      <c r="E34" s="1154"/>
      <c r="F34" s="32">
        <v>9.65</v>
      </c>
      <c r="G34" s="33">
        <v>6.09</v>
      </c>
      <c r="H34" s="33">
        <v>7.73</v>
      </c>
      <c r="I34" s="33">
        <v>7.82</v>
      </c>
      <c r="J34" s="34">
        <v>10.01</v>
      </c>
      <c r="K34" s="22"/>
      <c r="L34" s="22"/>
      <c r="M34" s="22"/>
      <c r="N34" s="22"/>
      <c r="O34" s="22"/>
      <c r="P34" s="22"/>
    </row>
    <row r="35" spans="1:16" ht="39" customHeight="1" x14ac:dyDescent="0.15">
      <c r="A35" s="22"/>
      <c r="B35" s="35"/>
      <c r="C35" s="1149" t="s">
        <v>560</v>
      </c>
      <c r="D35" s="1149"/>
      <c r="E35" s="1150"/>
      <c r="F35" s="36">
        <v>3.31</v>
      </c>
      <c r="G35" s="37">
        <v>1.46</v>
      </c>
      <c r="H35" s="37" t="s">
        <v>561</v>
      </c>
      <c r="I35" s="37">
        <v>2.1</v>
      </c>
      <c r="J35" s="38">
        <v>2.88</v>
      </c>
      <c r="K35" s="22"/>
      <c r="L35" s="22"/>
      <c r="M35" s="22"/>
      <c r="N35" s="22"/>
      <c r="O35" s="22"/>
      <c r="P35" s="22"/>
    </row>
    <row r="36" spans="1:16" ht="39" customHeight="1" x14ac:dyDescent="0.15">
      <c r="A36" s="22"/>
      <c r="B36" s="35"/>
      <c r="C36" s="1149" t="s">
        <v>562</v>
      </c>
      <c r="D36" s="1149"/>
      <c r="E36" s="1150"/>
      <c r="F36" s="36" t="s">
        <v>563</v>
      </c>
      <c r="G36" s="37" t="s">
        <v>564</v>
      </c>
      <c r="H36" s="37" t="s">
        <v>565</v>
      </c>
      <c r="I36" s="37" t="s">
        <v>566</v>
      </c>
      <c r="J36" s="38">
        <v>0.54</v>
      </c>
      <c r="K36" s="22"/>
      <c r="L36" s="22"/>
      <c r="M36" s="22"/>
      <c r="N36" s="22"/>
      <c r="O36" s="22"/>
      <c r="P36" s="22"/>
    </row>
    <row r="37" spans="1:16" ht="39" customHeight="1" x14ac:dyDescent="0.15">
      <c r="A37" s="22"/>
      <c r="B37" s="35"/>
      <c r="C37" s="1149" t="s">
        <v>567</v>
      </c>
      <c r="D37" s="1149"/>
      <c r="E37" s="1150"/>
      <c r="F37" s="36">
        <v>0.06</v>
      </c>
      <c r="G37" s="37">
        <v>0</v>
      </c>
      <c r="H37" s="37">
        <v>0.02</v>
      </c>
      <c r="I37" s="37">
        <v>0</v>
      </c>
      <c r="J37" s="38">
        <v>0.06</v>
      </c>
      <c r="K37" s="22"/>
      <c r="L37" s="22"/>
      <c r="M37" s="22"/>
      <c r="N37" s="22"/>
      <c r="O37" s="22"/>
      <c r="P37" s="22"/>
    </row>
    <row r="38" spans="1:16" ht="39" customHeight="1" x14ac:dyDescent="0.15">
      <c r="A38" s="22"/>
      <c r="B38" s="35"/>
      <c r="C38" s="1149"/>
      <c r="D38" s="1149"/>
      <c r="E38" s="1150"/>
      <c r="F38" s="36"/>
      <c r="G38" s="37"/>
      <c r="H38" s="37"/>
      <c r="I38" s="37"/>
      <c r="J38" s="38"/>
      <c r="K38" s="22"/>
      <c r="L38" s="22"/>
      <c r="M38" s="22"/>
      <c r="N38" s="22"/>
      <c r="O38" s="22"/>
      <c r="P38" s="22"/>
    </row>
    <row r="39" spans="1:16" ht="39" customHeight="1" x14ac:dyDescent="0.15">
      <c r="A39" s="22"/>
      <c r="B39" s="35"/>
      <c r="C39" s="1149"/>
      <c r="D39" s="1149"/>
      <c r="E39" s="1150"/>
      <c r="F39" s="36"/>
      <c r="G39" s="37"/>
      <c r="H39" s="37"/>
      <c r="I39" s="37"/>
      <c r="J39" s="38"/>
      <c r="K39" s="22"/>
      <c r="L39" s="22"/>
      <c r="M39" s="22"/>
      <c r="N39" s="22"/>
      <c r="O39" s="22"/>
      <c r="P39" s="22"/>
    </row>
    <row r="40" spans="1:16" ht="39" customHeight="1" x14ac:dyDescent="0.15">
      <c r="A40" s="22"/>
      <c r="B40" s="35"/>
      <c r="C40" s="1149"/>
      <c r="D40" s="1149"/>
      <c r="E40" s="1150"/>
      <c r="F40" s="36"/>
      <c r="G40" s="37"/>
      <c r="H40" s="37"/>
      <c r="I40" s="37"/>
      <c r="J40" s="38"/>
      <c r="K40" s="22"/>
      <c r="L40" s="22"/>
      <c r="M40" s="22"/>
      <c r="N40" s="22"/>
      <c r="O40" s="22"/>
      <c r="P40" s="22"/>
    </row>
    <row r="41" spans="1:16" ht="39" customHeight="1" x14ac:dyDescent="0.15">
      <c r="A41" s="22"/>
      <c r="B41" s="35"/>
      <c r="C41" s="1149"/>
      <c r="D41" s="1149"/>
      <c r="E41" s="1150"/>
      <c r="F41" s="36"/>
      <c r="G41" s="37"/>
      <c r="H41" s="37"/>
      <c r="I41" s="37"/>
      <c r="J41" s="38"/>
      <c r="K41" s="22"/>
      <c r="L41" s="22"/>
      <c r="M41" s="22"/>
      <c r="N41" s="22"/>
      <c r="O41" s="22"/>
      <c r="P41" s="22"/>
    </row>
    <row r="42" spans="1:16" ht="39" customHeight="1" x14ac:dyDescent="0.15">
      <c r="A42" s="22"/>
      <c r="B42" s="39"/>
      <c r="C42" s="1149" t="s">
        <v>568</v>
      </c>
      <c r="D42" s="1149"/>
      <c r="E42" s="1150"/>
      <c r="F42" s="36" t="s">
        <v>510</v>
      </c>
      <c r="G42" s="37" t="s">
        <v>510</v>
      </c>
      <c r="H42" s="37" t="s">
        <v>510</v>
      </c>
      <c r="I42" s="37" t="s">
        <v>510</v>
      </c>
      <c r="J42" s="38" t="s">
        <v>510</v>
      </c>
      <c r="K42" s="22"/>
      <c r="L42" s="22"/>
      <c r="M42" s="22"/>
      <c r="N42" s="22"/>
      <c r="O42" s="22"/>
      <c r="P42" s="22"/>
    </row>
    <row r="43" spans="1:16" ht="39" customHeight="1" thickBot="1" x14ac:dyDescent="0.2">
      <c r="A43" s="22"/>
      <c r="B43" s="40"/>
      <c r="C43" s="1151" t="s">
        <v>569</v>
      </c>
      <c r="D43" s="1151"/>
      <c r="E43" s="1152"/>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U/RRo3HBSgOEZu+J7iCZo8X4XxOT+v1eYHqNh3IAcxzh3W02hGL8QqfI80vF9dCFwYXFCnyKB6s6G2G6YfX3w==" saltValue="NI2f7f335G/TPRzMrXLD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8" fitToHeight="50"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theme="7" tint="0.79998168889431442"/>
  </sheetPr>
  <dimension ref="A1:U62"/>
  <sheetViews>
    <sheetView showGridLines="0" view="pageBreakPreview" zoomScaleNormal="100" zoomScaleSheetLayoutView="100"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552</v>
      </c>
      <c r="L44" s="54" t="s">
        <v>553</v>
      </c>
      <c r="M44" s="54" t="s">
        <v>554</v>
      </c>
      <c r="N44" s="54" t="s">
        <v>555</v>
      </c>
      <c r="O44" s="55" t="s">
        <v>556</v>
      </c>
      <c r="P44" s="46"/>
      <c r="Q44" s="46"/>
      <c r="R44" s="46"/>
      <c r="S44" s="46"/>
      <c r="T44" s="46"/>
      <c r="U44" s="46"/>
    </row>
    <row r="45" spans="1:21" ht="30.75" customHeight="1" x14ac:dyDescent="0.15">
      <c r="A45" s="46"/>
      <c r="B45" s="1155" t="s">
        <v>11</v>
      </c>
      <c r="C45" s="1156"/>
      <c r="D45" s="56"/>
      <c r="E45" s="1161" t="s">
        <v>12</v>
      </c>
      <c r="F45" s="1161"/>
      <c r="G45" s="1161"/>
      <c r="H45" s="1161"/>
      <c r="I45" s="1161"/>
      <c r="J45" s="1162"/>
      <c r="K45" s="57">
        <v>445</v>
      </c>
      <c r="L45" s="58">
        <v>451</v>
      </c>
      <c r="M45" s="58">
        <v>423</v>
      </c>
      <c r="N45" s="58">
        <v>384</v>
      </c>
      <c r="O45" s="59">
        <v>364</v>
      </c>
      <c r="P45" s="46"/>
      <c r="Q45" s="46"/>
      <c r="R45" s="46"/>
      <c r="S45" s="46"/>
      <c r="T45" s="46"/>
      <c r="U45" s="46"/>
    </row>
    <row r="46" spans="1:21" ht="30.75" customHeight="1" x14ac:dyDescent="0.15">
      <c r="A46" s="46"/>
      <c r="B46" s="1157"/>
      <c r="C46" s="1158"/>
      <c r="D46" s="60"/>
      <c r="E46" s="1163" t="s">
        <v>13</v>
      </c>
      <c r="F46" s="1163"/>
      <c r="G46" s="1163"/>
      <c r="H46" s="1163"/>
      <c r="I46" s="1163"/>
      <c r="J46" s="1164"/>
      <c r="K46" s="61" t="s">
        <v>510</v>
      </c>
      <c r="L46" s="62" t="s">
        <v>510</v>
      </c>
      <c r="M46" s="62" t="s">
        <v>510</v>
      </c>
      <c r="N46" s="62" t="s">
        <v>510</v>
      </c>
      <c r="O46" s="63" t="s">
        <v>510</v>
      </c>
      <c r="P46" s="46"/>
      <c r="Q46" s="46"/>
      <c r="R46" s="46"/>
      <c r="S46" s="46"/>
      <c r="T46" s="46"/>
      <c r="U46" s="46"/>
    </row>
    <row r="47" spans="1:21" ht="30.75" customHeight="1" x14ac:dyDescent="0.15">
      <c r="A47" s="46"/>
      <c r="B47" s="1157"/>
      <c r="C47" s="1158"/>
      <c r="D47" s="60"/>
      <c r="E47" s="1163" t="s">
        <v>14</v>
      </c>
      <c r="F47" s="1163"/>
      <c r="G47" s="1163"/>
      <c r="H47" s="1163"/>
      <c r="I47" s="1163"/>
      <c r="J47" s="1164"/>
      <c r="K47" s="61" t="s">
        <v>510</v>
      </c>
      <c r="L47" s="62" t="s">
        <v>510</v>
      </c>
      <c r="M47" s="62" t="s">
        <v>510</v>
      </c>
      <c r="N47" s="62" t="s">
        <v>510</v>
      </c>
      <c r="O47" s="63" t="s">
        <v>510</v>
      </c>
      <c r="P47" s="46"/>
      <c r="Q47" s="46"/>
      <c r="R47" s="46"/>
      <c r="S47" s="46"/>
      <c r="T47" s="46"/>
      <c r="U47" s="46"/>
    </row>
    <row r="48" spans="1:21" ht="30.75" customHeight="1" x14ac:dyDescent="0.15">
      <c r="A48" s="46"/>
      <c r="B48" s="1157"/>
      <c r="C48" s="1158"/>
      <c r="D48" s="60"/>
      <c r="E48" s="1163" t="s">
        <v>15</v>
      </c>
      <c r="F48" s="1163"/>
      <c r="G48" s="1163"/>
      <c r="H48" s="1163"/>
      <c r="I48" s="1163"/>
      <c r="J48" s="1164"/>
      <c r="K48" s="61">
        <v>30</v>
      </c>
      <c r="L48" s="62">
        <v>32</v>
      </c>
      <c r="M48" s="62">
        <v>30</v>
      </c>
      <c r="N48" s="62">
        <v>76</v>
      </c>
      <c r="O48" s="63">
        <v>64</v>
      </c>
      <c r="P48" s="46"/>
      <c r="Q48" s="46"/>
      <c r="R48" s="46"/>
      <c r="S48" s="46"/>
      <c r="T48" s="46"/>
      <c r="U48" s="46"/>
    </row>
    <row r="49" spans="1:21" ht="30.75" customHeight="1" x14ac:dyDescent="0.15">
      <c r="A49" s="46"/>
      <c r="B49" s="1157"/>
      <c r="C49" s="1158"/>
      <c r="D49" s="60"/>
      <c r="E49" s="1163" t="s">
        <v>16</v>
      </c>
      <c r="F49" s="1163"/>
      <c r="G49" s="1163"/>
      <c r="H49" s="1163"/>
      <c r="I49" s="1163"/>
      <c r="J49" s="1164"/>
      <c r="K49" s="61">
        <v>59</v>
      </c>
      <c r="L49" s="62">
        <v>67</v>
      </c>
      <c r="M49" s="62">
        <v>82</v>
      </c>
      <c r="N49" s="62">
        <v>82</v>
      </c>
      <c r="O49" s="63">
        <v>79</v>
      </c>
      <c r="P49" s="46"/>
      <c r="Q49" s="46"/>
      <c r="R49" s="46"/>
      <c r="S49" s="46"/>
      <c r="T49" s="46"/>
      <c r="U49" s="46"/>
    </row>
    <row r="50" spans="1:21" ht="30.75" customHeight="1" x14ac:dyDescent="0.15">
      <c r="A50" s="46"/>
      <c r="B50" s="1157"/>
      <c r="C50" s="1158"/>
      <c r="D50" s="60"/>
      <c r="E50" s="1163" t="s">
        <v>17</v>
      </c>
      <c r="F50" s="1163"/>
      <c r="G50" s="1163"/>
      <c r="H50" s="1163"/>
      <c r="I50" s="1163"/>
      <c r="J50" s="1164"/>
      <c r="K50" s="61">
        <v>11</v>
      </c>
      <c r="L50" s="62">
        <v>11</v>
      </c>
      <c r="M50" s="62">
        <v>11</v>
      </c>
      <c r="N50" s="62">
        <v>11</v>
      </c>
      <c r="O50" s="63">
        <v>11</v>
      </c>
      <c r="P50" s="46"/>
      <c r="Q50" s="46"/>
      <c r="R50" s="46"/>
      <c r="S50" s="46"/>
      <c r="T50" s="46"/>
      <c r="U50" s="46"/>
    </row>
    <row r="51" spans="1:21" ht="30.75" customHeight="1" x14ac:dyDescent="0.15">
      <c r="A51" s="46"/>
      <c r="B51" s="1159"/>
      <c r="C51" s="1160"/>
      <c r="D51" s="64"/>
      <c r="E51" s="1163" t="s">
        <v>18</v>
      </c>
      <c r="F51" s="1163"/>
      <c r="G51" s="1163"/>
      <c r="H51" s="1163"/>
      <c r="I51" s="1163"/>
      <c r="J51" s="1164"/>
      <c r="K51" s="61">
        <v>1</v>
      </c>
      <c r="L51" s="62">
        <v>0</v>
      </c>
      <c r="M51" s="62">
        <v>0</v>
      </c>
      <c r="N51" s="62">
        <v>0</v>
      </c>
      <c r="O51" s="63" t="s">
        <v>510</v>
      </c>
      <c r="P51" s="46"/>
      <c r="Q51" s="46"/>
      <c r="R51" s="46"/>
      <c r="S51" s="46"/>
      <c r="T51" s="46"/>
      <c r="U51" s="46"/>
    </row>
    <row r="52" spans="1:21" ht="30.75" customHeight="1" x14ac:dyDescent="0.15">
      <c r="A52" s="46"/>
      <c r="B52" s="1165" t="s">
        <v>19</v>
      </c>
      <c r="C52" s="1166"/>
      <c r="D52" s="64"/>
      <c r="E52" s="1163" t="s">
        <v>20</v>
      </c>
      <c r="F52" s="1163"/>
      <c r="G52" s="1163"/>
      <c r="H52" s="1163"/>
      <c r="I52" s="1163"/>
      <c r="J52" s="1164"/>
      <c r="K52" s="61">
        <v>273</v>
      </c>
      <c r="L52" s="62">
        <v>282</v>
      </c>
      <c r="M52" s="62">
        <v>302</v>
      </c>
      <c r="N52" s="62">
        <v>297</v>
      </c>
      <c r="O52" s="63">
        <v>292</v>
      </c>
      <c r="P52" s="46"/>
      <c r="Q52" s="46"/>
      <c r="R52" s="46"/>
      <c r="S52" s="46"/>
      <c r="T52" s="46"/>
      <c r="U52" s="46"/>
    </row>
    <row r="53" spans="1:21" ht="30.75" customHeight="1" thickBot="1" x14ac:dyDescent="0.2">
      <c r="A53" s="46"/>
      <c r="B53" s="1167" t="s">
        <v>21</v>
      </c>
      <c r="C53" s="1168"/>
      <c r="D53" s="65"/>
      <c r="E53" s="1169" t="s">
        <v>22</v>
      </c>
      <c r="F53" s="1169"/>
      <c r="G53" s="1169"/>
      <c r="H53" s="1169"/>
      <c r="I53" s="1169"/>
      <c r="J53" s="1170"/>
      <c r="K53" s="66">
        <v>273</v>
      </c>
      <c r="L53" s="67">
        <v>279</v>
      </c>
      <c r="M53" s="67">
        <v>244</v>
      </c>
      <c r="N53" s="67">
        <v>256</v>
      </c>
      <c r="O53" s="68">
        <v>226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570</v>
      </c>
      <c r="P55" s="46"/>
      <c r="Q55" s="46"/>
      <c r="R55" s="46"/>
      <c r="S55" s="46"/>
      <c r="T55" s="46"/>
      <c r="U55" s="46"/>
    </row>
    <row r="56" spans="1:21" ht="31.5" customHeight="1" thickBot="1" x14ac:dyDescent="0.2">
      <c r="A56" s="46"/>
      <c r="B56" s="74"/>
      <c r="C56" s="75"/>
      <c r="D56" s="75"/>
      <c r="E56" s="76"/>
      <c r="F56" s="76"/>
      <c r="G56" s="76"/>
      <c r="H56" s="76"/>
      <c r="I56" s="76"/>
      <c r="J56" s="77" t="s">
        <v>2</v>
      </c>
      <c r="K56" s="78" t="s">
        <v>571</v>
      </c>
      <c r="L56" s="79" t="s">
        <v>572</v>
      </c>
      <c r="M56" s="79" t="s">
        <v>573</v>
      </c>
      <c r="N56" s="79" t="s">
        <v>574</v>
      </c>
      <c r="O56" s="80" t="s">
        <v>575</v>
      </c>
      <c r="P56" s="46"/>
      <c r="Q56" s="46"/>
      <c r="R56" s="46"/>
      <c r="S56" s="46"/>
      <c r="T56" s="46"/>
      <c r="U56" s="46"/>
    </row>
    <row r="57" spans="1:21" ht="31.5" customHeight="1" x14ac:dyDescent="0.15">
      <c r="B57" s="1171" t="s">
        <v>25</v>
      </c>
      <c r="C57" s="1172"/>
      <c r="D57" s="1175" t="s">
        <v>26</v>
      </c>
      <c r="E57" s="1176"/>
      <c r="F57" s="1176"/>
      <c r="G57" s="1176"/>
      <c r="H57" s="1176"/>
      <c r="I57" s="1176"/>
      <c r="J57" s="1177"/>
      <c r="K57" s="81"/>
      <c r="L57" s="82"/>
      <c r="M57" s="82"/>
      <c r="N57" s="82"/>
      <c r="O57" s="83"/>
    </row>
    <row r="58" spans="1:21" ht="31.5" customHeight="1" thickBot="1" x14ac:dyDescent="0.2">
      <c r="B58" s="1173"/>
      <c r="C58" s="1174"/>
      <c r="D58" s="1178" t="s">
        <v>27</v>
      </c>
      <c r="E58" s="1179"/>
      <c r="F58" s="1179"/>
      <c r="G58" s="1179"/>
      <c r="H58" s="1179"/>
      <c r="I58" s="1179"/>
      <c r="J58" s="1180"/>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wuPjtJvpeYVkGhVbMGa6MRepoFgBC3Z88bgu5gQxa1c+J2l1QNbelj9o27C2lqd4vST0z6tBYmlPyFpUsARLZg==" saltValue="UnZNQDMG93vyil3sdRpx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4" fitToHeight="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theme="7" tint="0.79998168889431442"/>
  </sheetPr>
  <dimension ref="B1:M58"/>
  <sheetViews>
    <sheetView showGridLines="0" view="pageBreakPreview"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552</v>
      </c>
      <c r="J40" s="98" t="s">
        <v>553</v>
      </c>
      <c r="K40" s="98" t="s">
        <v>554</v>
      </c>
      <c r="L40" s="98" t="s">
        <v>555</v>
      </c>
      <c r="M40" s="99" t="s">
        <v>556</v>
      </c>
    </row>
    <row r="41" spans="2:13" ht="27.75" customHeight="1" x14ac:dyDescent="0.15">
      <c r="B41" s="1181" t="s">
        <v>30</v>
      </c>
      <c r="C41" s="1182"/>
      <c r="D41" s="100"/>
      <c r="E41" s="1187" t="s">
        <v>31</v>
      </c>
      <c r="F41" s="1187"/>
      <c r="G41" s="1187"/>
      <c r="H41" s="1188"/>
      <c r="I41" s="101">
        <v>3104</v>
      </c>
      <c r="J41" s="102">
        <v>3085</v>
      </c>
      <c r="K41" s="102">
        <v>3024</v>
      </c>
      <c r="L41" s="102">
        <v>2977</v>
      </c>
      <c r="M41" s="103">
        <v>2911</v>
      </c>
    </row>
    <row r="42" spans="2:13" ht="27.75" customHeight="1" x14ac:dyDescent="0.15">
      <c r="B42" s="1183"/>
      <c r="C42" s="1184"/>
      <c r="D42" s="104"/>
      <c r="E42" s="1189" t="s">
        <v>32</v>
      </c>
      <c r="F42" s="1189"/>
      <c r="G42" s="1189"/>
      <c r="H42" s="1190"/>
      <c r="I42" s="105">
        <v>80</v>
      </c>
      <c r="J42" s="106">
        <v>69</v>
      </c>
      <c r="K42" s="106">
        <v>58</v>
      </c>
      <c r="L42" s="106">
        <v>58</v>
      </c>
      <c r="M42" s="107">
        <v>34</v>
      </c>
    </row>
    <row r="43" spans="2:13" ht="27.75" customHeight="1" x14ac:dyDescent="0.15">
      <c r="B43" s="1183"/>
      <c r="C43" s="1184"/>
      <c r="D43" s="104"/>
      <c r="E43" s="1189" t="s">
        <v>33</v>
      </c>
      <c r="F43" s="1189"/>
      <c r="G43" s="1189"/>
      <c r="H43" s="1190"/>
      <c r="I43" s="105">
        <v>796</v>
      </c>
      <c r="J43" s="106">
        <v>972</v>
      </c>
      <c r="K43" s="106">
        <v>957</v>
      </c>
      <c r="L43" s="106">
        <v>940</v>
      </c>
      <c r="M43" s="107">
        <v>1093</v>
      </c>
    </row>
    <row r="44" spans="2:13" ht="27.75" customHeight="1" x14ac:dyDescent="0.15">
      <c r="B44" s="1183"/>
      <c r="C44" s="1184"/>
      <c r="D44" s="104"/>
      <c r="E44" s="1189" t="s">
        <v>34</v>
      </c>
      <c r="F44" s="1189"/>
      <c r="G44" s="1189"/>
      <c r="H44" s="1190"/>
      <c r="I44" s="105">
        <v>603</v>
      </c>
      <c r="J44" s="106">
        <v>553</v>
      </c>
      <c r="K44" s="106">
        <v>483</v>
      </c>
      <c r="L44" s="106">
        <v>421</v>
      </c>
      <c r="M44" s="107">
        <v>363</v>
      </c>
    </row>
    <row r="45" spans="2:13" ht="27.75" customHeight="1" x14ac:dyDescent="0.15">
      <c r="B45" s="1183"/>
      <c r="C45" s="1184"/>
      <c r="D45" s="104"/>
      <c r="E45" s="1189" t="s">
        <v>35</v>
      </c>
      <c r="F45" s="1189"/>
      <c r="G45" s="1189"/>
      <c r="H45" s="1190"/>
      <c r="I45" s="105">
        <v>199</v>
      </c>
      <c r="J45" s="106">
        <v>165</v>
      </c>
      <c r="K45" s="106">
        <v>159</v>
      </c>
      <c r="L45" s="106">
        <v>91</v>
      </c>
      <c r="M45" s="107">
        <v>126</v>
      </c>
    </row>
    <row r="46" spans="2:13" ht="27.75" customHeight="1" x14ac:dyDescent="0.15">
      <c r="B46" s="1183"/>
      <c r="C46" s="1184"/>
      <c r="D46" s="108"/>
      <c r="E46" s="1189" t="s">
        <v>36</v>
      </c>
      <c r="F46" s="1189"/>
      <c r="G46" s="1189"/>
      <c r="H46" s="1190"/>
      <c r="I46" s="105" t="s">
        <v>510</v>
      </c>
      <c r="J46" s="106" t="s">
        <v>510</v>
      </c>
      <c r="K46" s="106" t="s">
        <v>510</v>
      </c>
      <c r="L46" s="106" t="s">
        <v>510</v>
      </c>
      <c r="M46" s="107" t="s">
        <v>510</v>
      </c>
    </row>
    <row r="47" spans="2:13" ht="27.75" customHeight="1" x14ac:dyDescent="0.15">
      <c r="B47" s="1183"/>
      <c r="C47" s="1184"/>
      <c r="D47" s="109"/>
      <c r="E47" s="1191" t="s">
        <v>37</v>
      </c>
      <c r="F47" s="1192"/>
      <c r="G47" s="1192"/>
      <c r="H47" s="1193"/>
      <c r="I47" s="105" t="s">
        <v>510</v>
      </c>
      <c r="J47" s="106" t="s">
        <v>510</v>
      </c>
      <c r="K47" s="106" t="s">
        <v>510</v>
      </c>
      <c r="L47" s="106" t="s">
        <v>510</v>
      </c>
      <c r="M47" s="107" t="s">
        <v>510</v>
      </c>
    </row>
    <row r="48" spans="2:13" ht="27.75" customHeight="1" x14ac:dyDescent="0.15">
      <c r="B48" s="1183"/>
      <c r="C48" s="1184"/>
      <c r="D48" s="104"/>
      <c r="E48" s="1189" t="s">
        <v>38</v>
      </c>
      <c r="F48" s="1189"/>
      <c r="G48" s="1189"/>
      <c r="H48" s="1190"/>
      <c r="I48" s="105" t="s">
        <v>510</v>
      </c>
      <c r="J48" s="106" t="s">
        <v>510</v>
      </c>
      <c r="K48" s="106" t="s">
        <v>510</v>
      </c>
      <c r="L48" s="106" t="s">
        <v>510</v>
      </c>
      <c r="M48" s="107" t="s">
        <v>510</v>
      </c>
    </row>
    <row r="49" spans="2:13" ht="27.75" customHeight="1" x14ac:dyDescent="0.15">
      <c r="B49" s="1185"/>
      <c r="C49" s="1186"/>
      <c r="D49" s="104"/>
      <c r="E49" s="1189" t="s">
        <v>39</v>
      </c>
      <c r="F49" s="1189"/>
      <c r="G49" s="1189"/>
      <c r="H49" s="1190"/>
      <c r="I49" s="105" t="s">
        <v>510</v>
      </c>
      <c r="J49" s="106" t="s">
        <v>510</v>
      </c>
      <c r="K49" s="106" t="s">
        <v>510</v>
      </c>
      <c r="L49" s="106" t="s">
        <v>510</v>
      </c>
      <c r="M49" s="107" t="s">
        <v>510</v>
      </c>
    </row>
    <row r="50" spans="2:13" ht="27.75" customHeight="1" x14ac:dyDescent="0.15">
      <c r="B50" s="1194" t="s">
        <v>40</v>
      </c>
      <c r="C50" s="1195"/>
      <c r="D50" s="110"/>
      <c r="E50" s="1189" t="s">
        <v>41</v>
      </c>
      <c r="F50" s="1189"/>
      <c r="G50" s="1189"/>
      <c r="H50" s="1190"/>
      <c r="I50" s="105">
        <v>1256</v>
      </c>
      <c r="J50" s="106">
        <v>1420</v>
      </c>
      <c r="K50" s="106">
        <v>1766</v>
      </c>
      <c r="L50" s="106">
        <v>1737</v>
      </c>
      <c r="M50" s="107">
        <v>1867</v>
      </c>
    </row>
    <row r="51" spans="2:13" ht="27.75" customHeight="1" x14ac:dyDescent="0.15">
      <c r="B51" s="1183"/>
      <c r="C51" s="1184"/>
      <c r="D51" s="104"/>
      <c r="E51" s="1189" t="s">
        <v>42</v>
      </c>
      <c r="F51" s="1189"/>
      <c r="G51" s="1189"/>
      <c r="H51" s="1190"/>
      <c r="I51" s="105" t="s">
        <v>510</v>
      </c>
      <c r="J51" s="106" t="s">
        <v>510</v>
      </c>
      <c r="K51" s="106">
        <v>152</v>
      </c>
      <c r="L51" s="106">
        <v>148</v>
      </c>
      <c r="M51" s="107">
        <v>142</v>
      </c>
    </row>
    <row r="52" spans="2:13" ht="27.75" customHeight="1" x14ac:dyDescent="0.15">
      <c r="B52" s="1185"/>
      <c r="C52" s="1186"/>
      <c r="D52" s="104"/>
      <c r="E52" s="1189" t="s">
        <v>43</v>
      </c>
      <c r="F52" s="1189"/>
      <c r="G52" s="1189"/>
      <c r="H52" s="1190"/>
      <c r="I52" s="105">
        <v>3043</v>
      </c>
      <c r="J52" s="106">
        <v>2964</v>
      </c>
      <c r="K52" s="106">
        <v>2957</v>
      </c>
      <c r="L52" s="106">
        <v>2855</v>
      </c>
      <c r="M52" s="107">
        <v>2746</v>
      </c>
    </row>
    <row r="53" spans="2:13" ht="27.75" customHeight="1" thickBot="1" x14ac:dyDescent="0.2">
      <c r="B53" s="1196" t="s">
        <v>44</v>
      </c>
      <c r="C53" s="1197"/>
      <c r="D53" s="111"/>
      <c r="E53" s="1198" t="s">
        <v>45</v>
      </c>
      <c r="F53" s="1198"/>
      <c r="G53" s="1198"/>
      <c r="H53" s="1199"/>
      <c r="I53" s="112">
        <v>483</v>
      </c>
      <c r="J53" s="113">
        <v>458</v>
      </c>
      <c r="K53" s="113">
        <v>-194</v>
      </c>
      <c r="L53" s="113">
        <v>-253</v>
      </c>
      <c r="M53" s="114">
        <v>-228</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M+BTQCGhvY2LcbgqofiXs6E/RfLbGf78In8/MMZw+b/lC4MWg6HasotztEbf4SlvqaNyDipIA8y/tk6NQI9/0Q==" saltValue="1PMZYsxDlTCcUCeoBVE6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8" fitToHeight="50"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79998168889431442"/>
    <pageSetUpPr fitToPage="1"/>
  </sheetPr>
  <dimension ref="B1:W64"/>
  <sheetViews>
    <sheetView showGridLines="0" view="pageBreakPreview"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554</v>
      </c>
      <c r="G54" s="123" t="s">
        <v>555</v>
      </c>
      <c r="H54" s="124" t="s">
        <v>556</v>
      </c>
    </row>
    <row r="55" spans="2:8" ht="52.5" customHeight="1" x14ac:dyDescent="0.15">
      <c r="B55" s="125"/>
      <c r="C55" s="1208" t="s">
        <v>48</v>
      </c>
      <c r="D55" s="1208"/>
      <c r="E55" s="1209"/>
      <c r="F55" s="126">
        <v>521</v>
      </c>
      <c r="G55" s="126">
        <v>431</v>
      </c>
      <c r="H55" s="127">
        <v>528</v>
      </c>
    </row>
    <row r="56" spans="2:8" ht="52.5" customHeight="1" x14ac:dyDescent="0.15">
      <c r="B56" s="128"/>
      <c r="C56" s="1210" t="s">
        <v>49</v>
      </c>
      <c r="D56" s="1210"/>
      <c r="E56" s="1211"/>
      <c r="F56" s="129">
        <v>38</v>
      </c>
      <c r="G56" s="129">
        <v>38</v>
      </c>
      <c r="H56" s="130">
        <v>38</v>
      </c>
    </row>
    <row r="57" spans="2:8" ht="53.25" customHeight="1" x14ac:dyDescent="0.15">
      <c r="B57" s="128"/>
      <c r="C57" s="1212" t="s">
        <v>50</v>
      </c>
      <c r="D57" s="1212"/>
      <c r="E57" s="1213"/>
      <c r="F57" s="131">
        <v>1206</v>
      </c>
      <c r="G57" s="131">
        <v>1268</v>
      </c>
      <c r="H57" s="132">
        <v>1301</v>
      </c>
    </row>
    <row r="58" spans="2:8" ht="45.75" customHeight="1" x14ac:dyDescent="0.15">
      <c r="B58" s="133"/>
      <c r="C58" s="1200" t="s">
        <v>576</v>
      </c>
      <c r="D58" s="1201"/>
      <c r="E58" s="1202"/>
      <c r="F58" s="134" t="s">
        <v>581</v>
      </c>
      <c r="G58" s="134">
        <v>781</v>
      </c>
      <c r="H58" s="135">
        <v>780</v>
      </c>
    </row>
    <row r="59" spans="2:8" ht="45.75" customHeight="1" x14ac:dyDescent="0.15">
      <c r="B59" s="133"/>
      <c r="C59" s="1200" t="s">
        <v>577</v>
      </c>
      <c r="D59" s="1201"/>
      <c r="E59" s="1202"/>
      <c r="F59" s="134">
        <v>190</v>
      </c>
      <c r="G59" s="134">
        <v>261</v>
      </c>
      <c r="H59" s="135">
        <v>321</v>
      </c>
    </row>
    <row r="60" spans="2:8" ht="45.75" customHeight="1" x14ac:dyDescent="0.15">
      <c r="B60" s="133"/>
      <c r="C60" s="1200" t="s">
        <v>578</v>
      </c>
      <c r="D60" s="1201"/>
      <c r="E60" s="1202"/>
      <c r="F60" s="134">
        <v>106</v>
      </c>
      <c r="G60" s="134">
        <v>93</v>
      </c>
      <c r="H60" s="135">
        <v>75</v>
      </c>
    </row>
    <row r="61" spans="2:8" ht="45.75" customHeight="1" x14ac:dyDescent="0.15">
      <c r="B61" s="133"/>
      <c r="C61" s="1200" t="s">
        <v>579</v>
      </c>
      <c r="D61" s="1201"/>
      <c r="E61" s="1202"/>
      <c r="F61" s="134">
        <v>89</v>
      </c>
      <c r="G61" s="134">
        <v>67</v>
      </c>
      <c r="H61" s="135">
        <v>52</v>
      </c>
    </row>
    <row r="62" spans="2:8" ht="45.75" customHeight="1" thickBot="1" x14ac:dyDescent="0.2">
      <c r="B62" s="136"/>
      <c r="C62" s="1203" t="s">
        <v>580</v>
      </c>
      <c r="D62" s="1204"/>
      <c r="E62" s="1205"/>
      <c r="F62" s="137">
        <v>39</v>
      </c>
      <c r="G62" s="137">
        <v>39</v>
      </c>
      <c r="H62" s="138">
        <v>39</v>
      </c>
    </row>
    <row r="63" spans="2:8" ht="52.5" customHeight="1" thickBot="1" x14ac:dyDescent="0.2">
      <c r="B63" s="139"/>
      <c r="C63" s="1206" t="s">
        <v>51</v>
      </c>
      <c r="D63" s="1206"/>
      <c r="E63" s="1207"/>
      <c r="F63" s="140">
        <v>1766</v>
      </c>
      <c r="G63" s="140">
        <v>1737</v>
      </c>
      <c r="H63" s="141">
        <v>1867</v>
      </c>
    </row>
    <row r="64" spans="2:8" ht="15" customHeight="1" x14ac:dyDescent="0.15"/>
  </sheetData>
  <sheetProtection algorithmName="SHA-512" hashValue="+RGcUfH3DTzY3WwS+IN6NgyLMfdpC0K428M1UZdaf716FzqJHvkSlEM82mbzWbFseEmAlxaCn5atHV2XFJ7E1A==" saltValue="j10FopKAsmRAHcB9zsiq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2" orientation="landscape" cellComments="asDisplayed"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D4945-C1EF-4C83-A735-5BCF014B19E0}">
  <sheetPr>
    <pageSetUpPr fitToPage="1"/>
  </sheetPr>
  <dimension ref="A1:WZM160"/>
  <sheetViews>
    <sheetView showGridLines="0" topLeftCell="A49" zoomScaleNormal="100" zoomScaleSheetLayoutView="55" workbookViewId="0">
      <selection activeCell="BB51" sqref="BB51:BO52"/>
    </sheetView>
  </sheetViews>
  <sheetFormatPr defaultColWidth="0" defaultRowHeight="13.5"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50"/>
      <c r="B1" s="351"/>
      <c r="DD1" s="263"/>
      <c r="DE1" s="263"/>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592</v>
      </c>
    </row>
    <row r="11" spans="1:143" s="261"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592</v>
      </c>
    </row>
    <row r="13" spans="1:143" s="261"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x14ac:dyDescent="0.15">
      <c r="B22" s="267"/>
      <c r="MM22" s="355"/>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356"/>
      <c r="DD40" s="356"/>
      <c r="DE40" s="263"/>
    </row>
    <row r="41" spans="2:109" ht="17.25" x14ac:dyDescent="0.15">
      <c r="B41" s="264" t="s">
        <v>593</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357"/>
      <c r="I42" s="358"/>
      <c r="J42" s="358"/>
      <c r="K42" s="358"/>
      <c r="AM42" s="357"/>
      <c r="AN42" s="357" t="s">
        <v>594</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7"/>
      <c r="AN43" s="1221" t="s">
        <v>603</v>
      </c>
      <c r="AO43" s="1222"/>
      <c r="AP43" s="1222"/>
      <c r="AQ43" s="1222"/>
      <c r="AR43" s="1222"/>
      <c r="AS43" s="1222"/>
      <c r="AT43" s="1222"/>
      <c r="AU43" s="1222"/>
      <c r="AV43" s="1222"/>
      <c r="AW43" s="1222"/>
      <c r="AX43" s="1222"/>
      <c r="AY43" s="1222"/>
      <c r="AZ43" s="1222"/>
      <c r="BA43" s="1222"/>
      <c r="BB43" s="1222"/>
      <c r="BC43" s="1222"/>
      <c r="BD43" s="1222"/>
      <c r="BE43" s="1222"/>
      <c r="BF43" s="1222"/>
      <c r="BG43" s="1222"/>
      <c r="BH43" s="1222"/>
      <c r="BI43" s="1222"/>
      <c r="BJ43" s="1222"/>
      <c r="BK43" s="1222"/>
      <c r="BL43" s="1222"/>
      <c r="BM43" s="1222"/>
      <c r="BN43" s="1222"/>
      <c r="BO43" s="1222"/>
      <c r="BP43" s="1222"/>
      <c r="BQ43" s="1222"/>
      <c r="BR43" s="1222"/>
      <c r="BS43" s="1222"/>
      <c r="BT43" s="1222"/>
      <c r="BU43" s="1222"/>
      <c r="BV43" s="1222"/>
      <c r="BW43" s="1222"/>
      <c r="BX43" s="1222"/>
      <c r="BY43" s="1222"/>
      <c r="BZ43" s="1222"/>
      <c r="CA43" s="1222"/>
      <c r="CB43" s="1222"/>
      <c r="CC43" s="1222"/>
      <c r="CD43" s="1222"/>
      <c r="CE43" s="1222"/>
      <c r="CF43" s="1222"/>
      <c r="CG43" s="1222"/>
      <c r="CH43" s="1222"/>
      <c r="CI43" s="1222"/>
      <c r="CJ43" s="1222"/>
      <c r="CK43" s="1222"/>
      <c r="CL43" s="1222"/>
      <c r="CM43" s="1222"/>
      <c r="CN43" s="1222"/>
      <c r="CO43" s="1222"/>
      <c r="CP43" s="1222"/>
      <c r="CQ43" s="1222"/>
      <c r="CR43" s="1222"/>
      <c r="CS43" s="1222"/>
      <c r="CT43" s="1222"/>
      <c r="CU43" s="1222"/>
      <c r="CV43" s="1222"/>
      <c r="CW43" s="1222"/>
      <c r="CX43" s="1222"/>
      <c r="CY43" s="1222"/>
      <c r="CZ43" s="1222"/>
      <c r="DA43" s="1222"/>
      <c r="DB43" s="1222"/>
      <c r="DC43" s="1223"/>
    </row>
    <row r="44" spans="2:109" x14ac:dyDescent="0.15">
      <c r="B44" s="267"/>
      <c r="AN44" s="1224"/>
      <c r="AO44" s="1225"/>
      <c r="AP44" s="1225"/>
      <c r="AQ44" s="1225"/>
      <c r="AR44" s="1225"/>
      <c r="AS44" s="1225"/>
      <c r="AT44" s="1225"/>
      <c r="AU44" s="1225"/>
      <c r="AV44" s="1225"/>
      <c r="AW44" s="1225"/>
      <c r="AX44" s="1225"/>
      <c r="AY44" s="1225"/>
      <c r="AZ44" s="1225"/>
      <c r="BA44" s="1225"/>
      <c r="BB44" s="1225"/>
      <c r="BC44" s="1225"/>
      <c r="BD44" s="1225"/>
      <c r="BE44" s="1225"/>
      <c r="BF44" s="1225"/>
      <c r="BG44" s="1225"/>
      <c r="BH44" s="1225"/>
      <c r="BI44" s="1225"/>
      <c r="BJ44" s="1225"/>
      <c r="BK44" s="1225"/>
      <c r="BL44" s="1225"/>
      <c r="BM44" s="1225"/>
      <c r="BN44" s="1225"/>
      <c r="BO44" s="1225"/>
      <c r="BP44" s="1225"/>
      <c r="BQ44" s="1225"/>
      <c r="BR44" s="1225"/>
      <c r="BS44" s="1225"/>
      <c r="BT44" s="1225"/>
      <c r="BU44" s="1225"/>
      <c r="BV44" s="1225"/>
      <c r="BW44" s="1225"/>
      <c r="BX44" s="1225"/>
      <c r="BY44" s="1225"/>
      <c r="BZ44" s="1225"/>
      <c r="CA44" s="1225"/>
      <c r="CB44" s="1225"/>
      <c r="CC44" s="1225"/>
      <c r="CD44" s="1225"/>
      <c r="CE44" s="1225"/>
      <c r="CF44" s="1225"/>
      <c r="CG44" s="1225"/>
      <c r="CH44" s="1225"/>
      <c r="CI44" s="1225"/>
      <c r="CJ44" s="1225"/>
      <c r="CK44" s="1225"/>
      <c r="CL44" s="1225"/>
      <c r="CM44" s="1225"/>
      <c r="CN44" s="1225"/>
      <c r="CO44" s="1225"/>
      <c r="CP44" s="1225"/>
      <c r="CQ44" s="1225"/>
      <c r="CR44" s="1225"/>
      <c r="CS44" s="1225"/>
      <c r="CT44" s="1225"/>
      <c r="CU44" s="1225"/>
      <c r="CV44" s="1225"/>
      <c r="CW44" s="1225"/>
      <c r="CX44" s="1225"/>
      <c r="CY44" s="1225"/>
      <c r="CZ44" s="1225"/>
      <c r="DA44" s="1225"/>
      <c r="DB44" s="1225"/>
      <c r="DC44" s="1226"/>
    </row>
    <row r="45" spans="2:109" x14ac:dyDescent="0.15">
      <c r="B45" s="267"/>
      <c r="AN45" s="1224"/>
      <c r="AO45" s="1225"/>
      <c r="AP45" s="1225"/>
      <c r="AQ45" s="1225"/>
      <c r="AR45" s="1225"/>
      <c r="AS45" s="1225"/>
      <c r="AT45" s="1225"/>
      <c r="AU45" s="1225"/>
      <c r="AV45" s="1225"/>
      <c r="AW45" s="1225"/>
      <c r="AX45" s="1225"/>
      <c r="AY45" s="1225"/>
      <c r="AZ45" s="1225"/>
      <c r="BA45" s="1225"/>
      <c r="BB45" s="1225"/>
      <c r="BC45" s="1225"/>
      <c r="BD45" s="1225"/>
      <c r="BE45" s="1225"/>
      <c r="BF45" s="1225"/>
      <c r="BG45" s="1225"/>
      <c r="BH45" s="1225"/>
      <c r="BI45" s="1225"/>
      <c r="BJ45" s="1225"/>
      <c r="BK45" s="1225"/>
      <c r="BL45" s="1225"/>
      <c r="BM45" s="1225"/>
      <c r="BN45" s="1225"/>
      <c r="BO45" s="1225"/>
      <c r="BP45" s="1225"/>
      <c r="BQ45" s="1225"/>
      <c r="BR45" s="1225"/>
      <c r="BS45" s="1225"/>
      <c r="BT45" s="1225"/>
      <c r="BU45" s="1225"/>
      <c r="BV45" s="1225"/>
      <c r="BW45" s="1225"/>
      <c r="BX45" s="1225"/>
      <c r="BY45" s="1225"/>
      <c r="BZ45" s="1225"/>
      <c r="CA45" s="1225"/>
      <c r="CB45" s="1225"/>
      <c r="CC45" s="1225"/>
      <c r="CD45" s="1225"/>
      <c r="CE45" s="1225"/>
      <c r="CF45" s="1225"/>
      <c r="CG45" s="1225"/>
      <c r="CH45" s="1225"/>
      <c r="CI45" s="1225"/>
      <c r="CJ45" s="1225"/>
      <c r="CK45" s="1225"/>
      <c r="CL45" s="1225"/>
      <c r="CM45" s="1225"/>
      <c r="CN45" s="1225"/>
      <c r="CO45" s="1225"/>
      <c r="CP45" s="1225"/>
      <c r="CQ45" s="1225"/>
      <c r="CR45" s="1225"/>
      <c r="CS45" s="1225"/>
      <c r="CT45" s="1225"/>
      <c r="CU45" s="1225"/>
      <c r="CV45" s="1225"/>
      <c r="CW45" s="1225"/>
      <c r="CX45" s="1225"/>
      <c r="CY45" s="1225"/>
      <c r="CZ45" s="1225"/>
      <c r="DA45" s="1225"/>
      <c r="DB45" s="1225"/>
      <c r="DC45" s="1226"/>
    </row>
    <row r="46" spans="2:109" x14ac:dyDescent="0.15">
      <c r="B46" s="267"/>
      <c r="AN46" s="1224"/>
      <c r="AO46" s="1225"/>
      <c r="AP46" s="1225"/>
      <c r="AQ46" s="1225"/>
      <c r="AR46" s="1225"/>
      <c r="AS46" s="1225"/>
      <c r="AT46" s="1225"/>
      <c r="AU46" s="1225"/>
      <c r="AV46" s="1225"/>
      <c r="AW46" s="1225"/>
      <c r="AX46" s="1225"/>
      <c r="AY46" s="1225"/>
      <c r="AZ46" s="1225"/>
      <c r="BA46" s="1225"/>
      <c r="BB46" s="1225"/>
      <c r="BC46" s="1225"/>
      <c r="BD46" s="1225"/>
      <c r="BE46" s="1225"/>
      <c r="BF46" s="1225"/>
      <c r="BG46" s="1225"/>
      <c r="BH46" s="1225"/>
      <c r="BI46" s="1225"/>
      <c r="BJ46" s="1225"/>
      <c r="BK46" s="1225"/>
      <c r="BL46" s="1225"/>
      <c r="BM46" s="1225"/>
      <c r="BN46" s="1225"/>
      <c r="BO46" s="1225"/>
      <c r="BP46" s="1225"/>
      <c r="BQ46" s="1225"/>
      <c r="BR46" s="1225"/>
      <c r="BS46" s="1225"/>
      <c r="BT46" s="1225"/>
      <c r="BU46" s="1225"/>
      <c r="BV46" s="1225"/>
      <c r="BW46" s="1225"/>
      <c r="BX46" s="1225"/>
      <c r="BY46" s="1225"/>
      <c r="BZ46" s="1225"/>
      <c r="CA46" s="1225"/>
      <c r="CB46" s="1225"/>
      <c r="CC46" s="1225"/>
      <c r="CD46" s="1225"/>
      <c r="CE46" s="1225"/>
      <c r="CF46" s="1225"/>
      <c r="CG46" s="1225"/>
      <c r="CH46" s="1225"/>
      <c r="CI46" s="1225"/>
      <c r="CJ46" s="1225"/>
      <c r="CK46" s="1225"/>
      <c r="CL46" s="1225"/>
      <c r="CM46" s="1225"/>
      <c r="CN46" s="1225"/>
      <c r="CO46" s="1225"/>
      <c r="CP46" s="1225"/>
      <c r="CQ46" s="1225"/>
      <c r="CR46" s="1225"/>
      <c r="CS46" s="1225"/>
      <c r="CT46" s="1225"/>
      <c r="CU46" s="1225"/>
      <c r="CV46" s="1225"/>
      <c r="CW46" s="1225"/>
      <c r="CX46" s="1225"/>
      <c r="CY46" s="1225"/>
      <c r="CZ46" s="1225"/>
      <c r="DA46" s="1225"/>
      <c r="DB46" s="1225"/>
      <c r="DC46" s="1226"/>
    </row>
    <row r="47" spans="2:109" x14ac:dyDescent="0.15">
      <c r="B47" s="267"/>
      <c r="AN47" s="1227"/>
      <c r="AO47" s="1228"/>
      <c r="AP47" s="1228"/>
      <c r="AQ47" s="1228"/>
      <c r="AR47" s="1228"/>
      <c r="AS47" s="1228"/>
      <c r="AT47" s="1228"/>
      <c r="AU47" s="1228"/>
      <c r="AV47" s="1228"/>
      <c r="AW47" s="1228"/>
      <c r="AX47" s="1228"/>
      <c r="AY47" s="1228"/>
      <c r="AZ47" s="1228"/>
      <c r="BA47" s="1228"/>
      <c r="BB47" s="1228"/>
      <c r="BC47" s="1228"/>
      <c r="BD47" s="1228"/>
      <c r="BE47" s="1228"/>
      <c r="BF47" s="1228"/>
      <c r="BG47" s="1228"/>
      <c r="BH47" s="1228"/>
      <c r="BI47" s="1228"/>
      <c r="BJ47" s="1228"/>
      <c r="BK47" s="1228"/>
      <c r="BL47" s="1228"/>
      <c r="BM47" s="1228"/>
      <c r="BN47" s="1228"/>
      <c r="BO47" s="1228"/>
      <c r="BP47" s="1228"/>
      <c r="BQ47" s="1228"/>
      <c r="BR47" s="1228"/>
      <c r="BS47" s="1228"/>
      <c r="BT47" s="1228"/>
      <c r="BU47" s="1228"/>
      <c r="BV47" s="1228"/>
      <c r="BW47" s="1228"/>
      <c r="BX47" s="1228"/>
      <c r="BY47" s="1228"/>
      <c r="BZ47" s="1228"/>
      <c r="CA47" s="1228"/>
      <c r="CB47" s="1228"/>
      <c r="CC47" s="1228"/>
      <c r="CD47" s="1228"/>
      <c r="CE47" s="1228"/>
      <c r="CF47" s="1228"/>
      <c r="CG47" s="1228"/>
      <c r="CH47" s="1228"/>
      <c r="CI47" s="1228"/>
      <c r="CJ47" s="1228"/>
      <c r="CK47" s="1228"/>
      <c r="CL47" s="1228"/>
      <c r="CM47" s="1228"/>
      <c r="CN47" s="1228"/>
      <c r="CO47" s="1228"/>
      <c r="CP47" s="1228"/>
      <c r="CQ47" s="1228"/>
      <c r="CR47" s="1228"/>
      <c r="CS47" s="1228"/>
      <c r="CT47" s="1228"/>
      <c r="CU47" s="1228"/>
      <c r="CV47" s="1228"/>
      <c r="CW47" s="1228"/>
      <c r="CX47" s="1228"/>
      <c r="CY47" s="1228"/>
      <c r="CZ47" s="1228"/>
      <c r="DA47" s="1228"/>
      <c r="DB47" s="1228"/>
      <c r="DC47" s="1229"/>
    </row>
    <row r="48" spans="2:109" x14ac:dyDescent="0.15">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7"/>
      <c r="AN49" s="263" t="s">
        <v>595</v>
      </c>
    </row>
    <row r="50" spans="1:109" x14ac:dyDescent="0.15">
      <c r="B50" s="267"/>
      <c r="G50" s="1214"/>
      <c r="H50" s="1214"/>
      <c r="I50" s="1214"/>
      <c r="J50" s="1214"/>
      <c r="K50" s="360"/>
      <c r="L50" s="360"/>
      <c r="M50" s="361"/>
      <c r="N50" s="361"/>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552</v>
      </c>
      <c r="BQ50" s="1218"/>
      <c r="BR50" s="1218"/>
      <c r="BS50" s="1218"/>
      <c r="BT50" s="1218"/>
      <c r="BU50" s="1218"/>
      <c r="BV50" s="1218"/>
      <c r="BW50" s="1218"/>
      <c r="BX50" s="1218" t="s">
        <v>553</v>
      </c>
      <c r="BY50" s="1218"/>
      <c r="BZ50" s="1218"/>
      <c r="CA50" s="1218"/>
      <c r="CB50" s="1218"/>
      <c r="CC50" s="1218"/>
      <c r="CD50" s="1218"/>
      <c r="CE50" s="1218"/>
      <c r="CF50" s="1218" t="s">
        <v>554</v>
      </c>
      <c r="CG50" s="1218"/>
      <c r="CH50" s="1218"/>
      <c r="CI50" s="1218"/>
      <c r="CJ50" s="1218"/>
      <c r="CK50" s="1218"/>
      <c r="CL50" s="1218"/>
      <c r="CM50" s="1218"/>
      <c r="CN50" s="1218" t="s">
        <v>555</v>
      </c>
      <c r="CO50" s="1218"/>
      <c r="CP50" s="1218"/>
      <c r="CQ50" s="1218"/>
      <c r="CR50" s="1218"/>
      <c r="CS50" s="1218"/>
      <c r="CT50" s="1218"/>
      <c r="CU50" s="1218"/>
      <c r="CV50" s="1218" t="s">
        <v>556</v>
      </c>
      <c r="CW50" s="1218"/>
      <c r="CX50" s="1218"/>
      <c r="CY50" s="1218"/>
      <c r="CZ50" s="1218"/>
      <c r="DA50" s="1218"/>
      <c r="DB50" s="1218"/>
      <c r="DC50" s="1218"/>
    </row>
    <row r="51" spans="1:109" ht="13.5" customHeight="1" x14ac:dyDescent="0.15">
      <c r="B51" s="267"/>
      <c r="G51" s="1231"/>
      <c r="H51" s="1231"/>
      <c r="I51" s="1232"/>
      <c r="J51" s="1232"/>
      <c r="K51" s="1230"/>
      <c r="L51" s="1230"/>
      <c r="M51" s="1230"/>
      <c r="N51" s="1230"/>
      <c r="AM51" s="359"/>
      <c r="AN51" s="1220" t="s">
        <v>596</v>
      </c>
      <c r="AO51" s="1220"/>
      <c r="AP51" s="1220"/>
      <c r="AQ51" s="1220"/>
      <c r="AR51" s="1220"/>
      <c r="AS51" s="1220"/>
      <c r="AT51" s="1220"/>
      <c r="AU51" s="1220"/>
      <c r="AV51" s="1220"/>
      <c r="AW51" s="1220"/>
      <c r="AX51" s="1220"/>
      <c r="AY51" s="1220"/>
      <c r="AZ51" s="1220"/>
      <c r="BA51" s="1220"/>
      <c r="BB51" s="1220" t="s">
        <v>597</v>
      </c>
      <c r="BC51" s="1220"/>
      <c r="BD51" s="1220"/>
      <c r="BE51" s="1220"/>
      <c r="BF51" s="1220"/>
      <c r="BG51" s="1220"/>
      <c r="BH51" s="1220"/>
      <c r="BI51" s="1220"/>
      <c r="BJ51" s="1220"/>
      <c r="BK51" s="1220"/>
      <c r="BL51" s="1220"/>
      <c r="BM51" s="1220"/>
      <c r="BN51" s="1220"/>
      <c r="BO51" s="1220"/>
      <c r="BP51" s="1219">
        <v>17.3</v>
      </c>
      <c r="BQ51" s="1219"/>
      <c r="BR51" s="1219"/>
      <c r="BS51" s="1219"/>
      <c r="BT51" s="1219"/>
      <c r="BU51" s="1219"/>
      <c r="BV51" s="1219"/>
      <c r="BW51" s="1219"/>
      <c r="BX51" s="1219">
        <v>16.100000000000001</v>
      </c>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row>
    <row r="52" spans="1:109" x14ac:dyDescent="0.15">
      <c r="B52" s="267"/>
      <c r="G52" s="1231"/>
      <c r="H52" s="1231"/>
      <c r="I52" s="1232"/>
      <c r="J52" s="1232"/>
      <c r="K52" s="1230"/>
      <c r="L52" s="1230"/>
      <c r="M52" s="1230"/>
      <c r="N52" s="1230"/>
      <c r="AM52" s="359"/>
      <c r="AN52" s="1220"/>
      <c r="AO52" s="1220"/>
      <c r="AP52" s="1220"/>
      <c r="AQ52" s="1220"/>
      <c r="AR52" s="1220"/>
      <c r="AS52" s="1220"/>
      <c r="AT52" s="1220"/>
      <c r="AU52" s="1220"/>
      <c r="AV52" s="1220"/>
      <c r="AW52" s="1220"/>
      <c r="AX52" s="1220"/>
      <c r="AY52" s="1220"/>
      <c r="AZ52" s="1220"/>
      <c r="BA52" s="1220"/>
      <c r="BB52" s="1220"/>
      <c r="BC52" s="1220"/>
      <c r="BD52" s="1220"/>
      <c r="BE52" s="1220"/>
      <c r="BF52" s="1220"/>
      <c r="BG52" s="1220"/>
      <c r="BH52" s="1220"/>
      <c r="BI52" s="1220"/>
      <c r="BJ52" s="1220"/>
      <c r="BK52" s="1220"/>
      <c r="BL52" s="1220"/>
      <c r="BM52" s="1220"/>
      <c r="BN52" s="1220"/>
      <c r="BO52" s="1220"/>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x14ac:dyDescent="0.15">
      <c r="A53" s="358"/>
      <c r="B53" s="267"/>
      <c r="G53" s="1231"/>
      <c r="H53" s="1231"/>
      <c r="I53" s="1214"/>
      <c r="J53" s="1214"/>
      <c r="K53" s="1230"/>
      <c r="L53" s="1230"/>
      <c r="M53" s="1230"/>
      <c r="N53" s="1230"/>
      <c r="AM53" s="359"/>
      <c r="AN53" s="1220"/>
      <c r="AO53" s="1220"/>
      <c r="AP53" s="1220"/>
      <c r="AQ53" s="1220"/>
      <c r="AR53" s="1220"/>
      <c r="AS53" s="1220"/>
      <c r="AT53" s="1220"/>
      <c r="AU53" s="1220"/>
      <c r="AV53" s="1220"/>
      <c r="AW53" s="1220"/>
      <c r="AX53" s="1220"/>
      <c r="AY53" s="1220"/>
      <c r="AZ53" s="1220"/>
      <c r="BA53" s="1220"/>
      <c r="BB53" s="1220" t="s">
        <v>598</v>
      </c>
      <c r="BC53" s="1220"/>
      <c r="BD53" s="1220"/>
      <c r="BE53" s="1220"/>
      <c r="BF53" s="1220"/>
      <c r="BG53" s="1220"/>
      <c r="BH53" s="1220"/>
      <c r="BI53" s="1220"/>
      <c r="BJ53" s="1220"/>
      <c r="BK53" s="1220"/>
      <c r="BL53" s="1220"/>
      <c r="BM53" s="1220"/>
      <c r="BN53" s="1220"/>
      <c r="BO53" s="1220"/>
      <c r="BP53" s="1219">
        <v>51.6</v>
      </c>
      <c r="BQ53" s="1219"/>
      <c r="BR53" s="1219"/>
      <c r="BS53" s="1219"/>
      <c r="BT53" s="1219"/>
      <c r="BU53" s="1219"/>
      <c r="BV53" s="1219"/>
      <c r="BW53" s="1219"/>
      <c r="BX53" s="1219">
        <v>52.6</v>
      </c>
      <c r="BY53" s="1219"/>
      <c r="BZ53" s="1219"/>
      <c r="CA53" s="1219"/>
      <c r="CB53" s="1219"/>
      <c r="CC53" s="1219"/>
      <c r="CD53" s="1219"/>
      <c r="CE53" s="1219"/>
      <c r="CF53" s="1219">
        <v>52.8</v>
      </c>
      <c r="CG53" s="1219"/>
      <c r="CH53" s="1219"/>
      <c r="CI53" s="1219"/>
      <c r="CJ53" s="1219"/>
      <c r="CK53" s="1219"/>
      <c r="CL53" s="1219"/>
      <c r="CM53" s="1219"/>
      <c r="CN53" s="1219">
        <v>53.7</v>
      </c>
      <c r="CO53" s="1219"/>
      <c r="CP53" s="1219"/>
      <c r="CQ53" s="1219"/>
      <c r="CR53" s="1219"/>
      <c r="CS53" s="1219"/>
      <c r="CT53" s="1219"/>
      <c r="CU53" s="1219"/>
      <c r="CV53" s="1219">
        <v>55.2</v>
      </c>
      <c r="CW53" s="1219"/>
      <c r="CX53" s="1219"/>
      <c r="CY53" s="1219"/>
      <c r="CZ53" s="1219"/>
      <c r="DA53" s="1219"/>
      <c r="DB53" s="1219"/>
      <c r="DC53" s="1219"/>
    </row>
    <row r="54" spans="1:109" x14ac:dyDescent="0.15">
      <c r="A54" s="358"/>
      <c r="B54" s="267"/>
      <c r="G54" s="1231"/>
      <c r="H54" s="1231"/>
      <c r="I54" s="1214"/>
      <c r="J54" s="1214"/>
      <c r="K54" s="1230"/>
      <c r="L54" s="1230"/>
      <c r="M54" s="1230"/>
      <c r="N54" s="1230"/>
      <c r="AM54" s="359"/>
      <c r="AN54" s="1220"/>
      <c r="AO54" s="1220"/>
      <c r="AP54" s="1220"/>
      <c r="AQ54" s="1220"/>
      <c r="AR54" s="1220"/>
      <c r="AS54" s="1220"/>
      <c r="AT54" s="1220"/>
      <c r="AU54" s="1220"/>
      <c r="AV54" s="1220"/>
      <c r="AW54" s="1220"/>
      <c r="AX54" s="1220"/>
      <c r="AY54" s="1220"/>
      <c r="AZ54" s="1220"/>
      <c r="BA54" s="1220"/>
      <c r="BB54" s="1220"/>
      <c r="BC54" s="1220"/>
      <c r="BD54" s="1220"/>
      <c r="BE54" s="1220"/>
      <c r="BF54" s="1220"/>
      <c r="BG54" s="1220"/>
      <c r="BH54" s="1220"/>
      <c r="BI54" s="1220"/>
      <c r="BJ54" s="1220"/>
      <c r="BK54" s="1220"/>
      <c r="BL54" s="1220"/>
      <c r="BM54" s="1220"/>
      <c r="BN54" s="1220"/>
      <c r="BO54" s="1220"/>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x14ac:dyDescent="0.15">
      <c r="A55" s="358"/>
      <c r="B55" s="267"/>
      <c r="G55" s="1214"/>
      <c r="H55" s="1214"/>
      <c r="I55" s="1214"/>
      <c r="J55" s="1214"/>
      <c r="K55" s="1230"/>
      <c r="L55" s="1230"/>
      <c r="M55" s="1230"/>
      <c r="N55" s="1230"/>
      <c r="AN55" s="1218" t="s">
        <v>599</v>
      </c>
      <c r="AO55" s="1218"/>
      <c r="AP55" s="1218"/>
      <c r="AQ55" s="1218"/>
      <c r="AR55" s="1218"/>
      <c r="AS55" s="1218"/>
      <c r="AT55" s="1218"/>
      <c r="AU55" s="1218"/>
      <c r="AV55" s="1218"/>
      <c r="AW55" s="1218"/>
      <c r="AX55" s="1218"/>
      <c r="AY55" s="1218"/>
      <c r="AZ55" s="1218"/>
      <c r="BA55" s="1218"/>
      <c r="BB55" s="1220" t="s">
        <v>597</v>
      </c>
      <c r="BC55" s="1220"/>
      <c r="BD55" s="1220"/>
      <c r="BE55" s="1220"/>
      <c r="BF55" s="1220"/>
      <c r="BG55" s="1220"/>
      <c r="BH55" s="1220"/>
      <c r="BI55" s="1220"/>
      <c r="BJ55" s="1220"/>
      <c r="BK55" s="1220"/>
      <c r="BL55" s="1220"/>
      <c r="BM55" s="1220"/>
      <c r="BN55" s="1220"/>
      <c r="BO55" s="1220"/>
      <c r="BP55" s="1219">
        <v>0</v>
      </c>
      <c r="BQ55" s="1219"/>
      <c r="BR55" s="1219"/>
      <c r="BS55" s="1219"/>
      <c r="BT55" s="1219"/>
      <c r="BU55" s="1219"/>
      <c r="BV55" s="1219"/>
      <c r="BW55" s="1219"/>
      <c r="BX55" s="1219">
        <v>0</v>
      </c>
      <c r="BY55" s="1219"/>
      <c r="BZ55" s="1219"/>
      <c r="CA55" s="1219"/>
      <c r="CB55" s="1219"/>
      <c r="CC55" s="1219"/>
      <c r="CD55" s="1219"/>
      <c r="CE55" s="1219"/>
      <c r="CF55" s="1219">
        <v>0</v>
      </c>
      <c r="CG55" s="1219"/>
      <c r="CH55" s="1219"/>
      <c r="CI55" s="1219"/>
      <c r="CJ55" s="1219"/>
      <c r="CK55" s="1219"/>
      <c r="CL55" s="1219"/>
      <c r="CM55" s="1219"/>
      <c r="CN55" s="1219">
        <v>0</v>
      </c>
      <c r="CO55" s="1219"/>
      <c r="CP55" s="1219"/>
      <c r="CQ55" s="1219"/>
      <c r="CR55" s="1219"/>
      <c r="CS55" s="1219"/>
      <c r="CT55" s="1219"/>
      <c r="CU55" s="1219"/>
      <c r="CV55" s="1219">
        <v>0</v>
      </c>
      <c r="CW55" s="1219"/>
      <c r="CX55" s="1219"/>
      <c r="CY55" s="1219"/>
      <c r="CZ55" s="1219"/>
      <c r="DA55" s="1219"/>
      <c r="DB55" s="1219"/>
      <c r="DC55" s="1219"/>
    </row>
    <row r="56" spans="1:109" x14ac:dyDescent="0.15">
      <c r="A56" s="358"/>
      <c r="B56" s="267"/>
      <c r="G56" s="1214"/>
      <c r="H56" s="1214"/>
      <c r="I56" s="1214"/>
      <c r="J56" s="1214"/>
      <c r="K56" s="1230"/>
      <c r="L56" s="1230"/>
      <c r="M56" s="1230"/>
      <c r="N56" s="1230"/>
      <c r="AN56" s="1218"/>
      <c r="AO56" s="1218"/>
      <c r="AP56" s="1218"/>
      <c r="AQ56" s="1218"/>
      <c r="AR56" s="1218"/>
      <c r="AS56" s="1218"/>
      <c r="AT56" s="1218"/>
      <c r="AU56" s="1218"/>
      <c r="AV56" s="1218"/>
      <c r="AW56" s="1218"/>
      <c r="AX56" s="1218"/>
      <c r="AY56" s="1218"/>
      <c r="AZ56" s="1218"/>
      <c r="BA56" s="1218"/>
      <c r="BB56" s="1220"/>
      <c r="BC56" s="1220"/>
      <c r="BD56" s="1220"/>
      <c r="BE56" s="1220"/>
      <c r="BF56" s="1220"/>
      <c r="BG56" s="1220"/>
      <c r="BH56" s="1220"/>
      <c r="BI56" s="1220"/>
      <c r="BJ56" s="1220"/>
      <c r="BK56" s="1220"/>
      <c r="BL56" s="1220"/>
      <c r="BM56" s="1220"/>
      <c r="BN56" s="1220"/>
      <c r="BO56" s="1220"/>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8" customFormat="1" x14ac:dyDescent="0.15">
      <c r="B57" s="362"/>
      <c r="G57" s="1214"/>
      <c r="H57" s="1214"/>
      <c r="I57" s="1233"/>
      <c r="J57" s="1233"/>
      <c r="K57" s="1230"/>
      <c r="L57" s="1230"/>
      <c r="M57" s="1230"/>
      <c r="N57" s="1230"/>
      <c r="AM57" s="263"/>
      <c r="AN57" s="1218"/>
      <c r="AO57" s="1218"/>
      <c r="AP57" s="1218"/>
      <c r="AQ57" s="1218"/>
      <c r="AR57" s="1218"/>
      <c r="AS57" s="1218"/>
      <c r="AT57" s="1218"/>
      <c r="AU57" s="1218"/>
      <c r="AV57" s="1218"/>
      <c r="AW57" s="1218"/>
      <c r="AX57" s="1218"/>
      <c r="AY57" s="1218"/>
      <c r="AZ57" s="1218"/>
      <c r="BA57" s="1218"/>
      <c r="BB57" s="1220" t="s">
        <v>598</v>
      </c>
      <c r="BC57" s="1220"/>
      <c r="BD57" s="1220"/>
      <c r="BE57" s="1220"/>
      <c r="BF57" s="1220"/>
      <c r="BG57" s="1220"/>
      <c r="BH57" s="1220"/>
      <c r="BI57" s="1220"/>
      <c r="BJ57" s="1220"/>
      <c r="BK57" s="1220"/>
      <c r="BL57" s="1220"/>
      <c r="BM57" s="1220"/>
      <c r="BN57" s="1220"/>
      <c r="BO57" s="1220"/>
      <c r="BP57" s="1219">
        <v>56.2</v>
      </c>
      <c r="BQ57" s="1219"/>
      <c r="BR57" s="1219"/>
      <c r="BS57" s="1219"/>
      <c r="BT57" s="1219"/>
      <c r="BU57" s="1219"/>
      <c r="BV57" s="1219"/>
      <c r="BW57" s="1219"/>
      <c r="BX57" s="1219">
        <v>58.2</v>
      </c>
      <c r="BY57" s="1219"/>
      <c r="BZ57" s="1219"/>
      <c r="CA57" s="1219"/>
      <c r="CB57" s="1219"/>
      <c r="CC57" s="1219"/>
      <c r="CD57" s="1219"/>
      <c r="CE57" s="1219"/>
      <c r="CF57" s="1219">
        <v>60.1</v>
      </c>
      <c r="CG57" s="1219"/>
      <c r="CH57" s="1219"/>
      <c r="CI57" s="1219"/>
      <c r="CJ57" s="1219"/>
      <c r="CK57" s="1219"/>
      <c r="CL57" s="1219"/>
      <c r="CM57" s="1219"/>
      <c r="CN57" s="1219">
        <v>61.6</v>
      </c>
      <c r="CO57" s="1219"/>
      <c r="CP57" s="1219"/>
      <c r="CQ57" s="1219"/>
      <c r="CR57" s="1219"/>
      <c r="CS57" s="1219"/>
      <c r="CT57" s="1219"/>
      <c r="CU57" s="1219"/>
      <c r="CV57" s="1219">
        <v>64</v>
      </c>
      <c r="CW57" s="1219"/>
      <c r="CX57" s="1219"/>
      <c r="CY57" s="1219"/>
      <c r="CZ57" s="1219"/>
      <c r="DA57" s="1219"/>
      <c r="DB57" s="1219"/>
      <c r="DC57" s="1219"/>
      <c r="DD57" s="363"/>
      <c r="DE57" s="362"/>
    </row>
    <row r="58" spans="1:109" s="358" customFormat="1" x14ac:dyDescent="0.15">
      <c r="A58" s="263"/>
      <c r="B58" s="362"/>
      <c r="G58" s="1214"/>
      <c r="H58" s="1214"/>
      <c r="I58" s="1233"/>
      <c r="J58" s="1233"/>
      <c r="K58" s="1230"/>
      <c r="L58" s="1230"/>
      <c r="M58" s="1230"/>
      <c r="N58" s="1230"/>
      <c r="AM58" s="263"/>
      <c r="AN58" s="1218"/>
      <c r="AO58" s="1218"/>
      <c r="AP58" s="1218"/>
      <c r="AQ58" s="1218"/>
      <c r="AR58" s="1218"/>
      <c r="AS58" s="1218"/>
      <c r="AT58" s="1218"/>
      <c r="AU58" s="1218"/>
      <c r="AV58" s="1218"/>
      <c r="AW58" s="1218"/>
      <c r="AX58" s="1218"/>
      <c r="AY58" s="1218"/>
      <c r="AZ58" s="1218"/>
      <c r="BA58" s="1218"/>
      <c r="BB58" s="1220"/>
      <c r="BC58" s="1220"/>
      <c r="BD58" s="1220"/>
      <c r="BE58" s="1220"/>
      <c r="BF58" s="1220"/>
      <c r="BG58" s="1220"/>
      <c r="BH58" s="1220"/>
      <c r="BI58" s="1220"/>
      <c r="BJ58" s="1220"/>
      <c r="BK58" s="1220"/>
      <c r="BL58" s="1220"/>
      <c r="BM58" s="1220"/>
      <c r="BN58" s="1220"/>
      <c r="BO58" s="1220"/>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3"/>
      <c r="DE58" s="362"/>
    </row>
    <row r="59" spans="1:109" s="358" customFormat="1" x14ac:dyDescent="0.15">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x14ac:dyDescent="0.15">
      <c r="B63" s="320" t="s">
        <v>600</v>
      </c>
    </row>
    <row r="64" spans="1:109" x14ac:dyDescent="0.15">
      <c r="B64" s="267"/>
      <c r="G64" s="357"/>
      <c r="I64" s="369"/>
      <c r="J64" s="369"/>
      <c r="K64" s="369"/>
      <c r="L64" s="369"/>
      <c r="M64" s="369"/>
      <c r="N64" s="370"/>
      <c r="AM64" s="357"/>
      <c r="AN64" s="357" t="s">
        <v>594</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7"/>
      <c r="AN65" s="1234" t="s">
        <v>601</v>
      </c>
      <c r="AO65" s="1235"/>
      <c r="AP65" s="1235"/>
      <c r="AQ65" s="1235"/>
      <c r="AR65" s="1235"/>
      <c r="AS65" s="1235"/>
      <c r="AT65" s="1235"/>
      <c r="AU65" s="1235"/>
      <c r="AV65" s="1235"/>
      <c r="AW65" s="1235"/>
      <c r="AX65" s="1235"/>
      <c r="AY65" s="1235"/>
      <c r="AZ65" s="1235"/>
      <c r="BA65" s="1235"/>
      <c r="BB65" s="1235"/>
      <c r="BC65" s="1235"/>
      <c r="BD65" s="1235"/>
      <c r="BE65" s="1235"/>
      <c r="BF65" s="1235"/>
      <c r="BG65" s="1235"/>
      <c r="BH65" s="1235"/>
      <c r="BI65" s="1235"/>
      <c r="BJ65" s="1235"/>
      <c r="BK65" s="1235"/>
      <c r="BL65" s="1235"/>
      <c r="BM65" s="1235"/>
      <c r="BN65" s="1235"/>
      <c r="BO65" s="1235"/>
      <c r="BP65" s="1235"/>
      <c r="BQ65" s="1235"/>
      <c r="BR65" s="1235"/>
      <c r="BS65" s="1235"/>
      <c r="BT65" s="1235"/>
      <c r="BU65" s="1235"/>
      <c r="BV65" s="1235"/>
      <c r="BW65" s="1235"/>
      <c r="BX65" s="1235"/>
      <c r="BY65" s="1235"/>
      <c r="BZ65" s="1235"/>
      <c r="CA65" s="1235"/>
      <c r="CB65" s="1235"/>
      <c r="CC65" s="1235"/>
      <c r="CD65" s="1235"/>
      <c r="CE65" s="1235"/>
      <c r="CF65" s="1235"/>
      <c r="CG65" s="1235"/>
      <c r="CH65" s="1235"/>
      <c r="CI65" s="1235"/>
      <c r="CJ65" s="1235"/>
      <c r="CK65" s="1235"/>
      <c r="CL65" s="1235"/>
      <c r="CM65" s="1235"/>
      <c r="CN65" s="1235"/>
      <c r="CO65" s="1235"/>
      <c r="CP65" s="1235"/>
      <c r="CQ65" s="1235"/>
      <c r="CR65" s="1235"/>
      <c r="CS65" s="1235"/>
      <c r="CT65" s="1235"/>
      <c r="CU65" s="1235"/>
      <c r="CV65" s="1235"/>
      <c r="CW65" s="1235"/>
      <c r="CX65" s="1235"/>
      <c r="CY65" s="1235"/>
      <c r="CZ65" s="1235"/>
      <c r="DA65" s="1235"/>
      <c r="DB65" s="1235"/>
      <c r="DC65" s="1236"/>
    </row>
    <row r="66" spans="2:107" x14ac:dyDescent="0.15">
      <c r="B66" s="267"/>
      <c r="AN66" s="1237"/>
      <c r="AO66" s="1238"/>
      <c r="AP66" s="1238"/>
      <c r="AQ66" s="1238"/>
      <c r="AR66" s="1238"/>
      <c r="AS66" s="1238"/>
      <c r="AT66" s="1238"/>
      <c r="AU66" s="1238"/>
      <c r="AV66" s="1238"/>
      <c r="AW66" s="1238"/>
      <c r="AX66" s="1238"/>
      <c r="AY66" s="1238"/>
      <c r="AZ66" s="1238"/>
      <c r="BA66" s="1238"/>
      <c r="BB66" s="1238"/>
      <c r="BC66" s="1238"/>
      <c r="BD66" s="1238"/>
      <c r="BE66" s="1238"/>
      <c r="BF66" s="1238"/>
      <c r="BG66" s="1238"/>
      <c r="BH66" s="1238"/>
      <c r="BI66" s="1238"/>
      <c r="BJ66" s="1238"/>
      <c r="BK66" s="1238"/>
      <c r="BL66" s="1238"/>
      <c r="BM66" s="1238"/>
      <c r="BN66" s="1238"/>
      <c r="BO66" s="1238"/>
      <c r="BP66" s="1238"/>
      <c r="BQ66" s="1238"/>
      <c r="BR66" s="1238"/>
      <c r="BS66" s="1238"/>
      <c r="BT66" s="1238"/>
      <c r="BU66" s="1238"/>
      <c r="BV66" s="1238"/>
      <c r="BW66" s="1238"/>
      <c r="BX66" s="1238"/>
      <c r="BY66" s="1238"/>
      <c r="BZ66" s="1238"/>
      <c r="CA66" s="1238"/>
      <c r="CB66" s="1238"/>
      <c r="CC66" s="1238"/>
      <c r="CD66" s="1238"/>
      <c r="CE66" s="1238"/>
      <c r="CF66" s="1238"/>
      <c r="CG66" s="1238"/>
      <c r="CH66" s="1238"/>
      <c r="CI66" s="1238"/>
      <c r="CJ66" s="1238"/>
      <c r="CK66" s="1238"/>
      <c r="CL66" s="1238"/>
      <c r="CM66" s="1238"/>
      <c r="CN66" s="1238"/>
      <c r="CO66" s="1238"/>
      <c r="CP66" s="1238"/>
      <c r="CQ66" s="1238"/>
      <c r="CR66" s="1238"/>
      <c r="CS66" s="1238"/>
      <c r="CT66" s="1238"/>
      <c r="CU66" s="1238"/>
      <c r="CV66" s="1238"/>
      <c r="CW66" s="1238"/>
      <c r="CX66" s="1238"/>
      <c r="CY66" s="1238"/>
      <c r="CZ66" s="1238"/>
      <c r="DA66" s="1238"/>
      <c r="DB66" s="1238"/>
      <c r="DC66" s="1239"/>
    </row>
    <row r="67" spans="2:107" x14ac:dyDescent="0.15">
      <c r="B67" s="267"/>
      <c r="AN67" s="1237"/>
      <c r="AO67" s="1238"/>
      <c r="AP67" s="1238"/>
      <c r="AQ67" s="1238"/>
      <c r="AR67" s="1238"/>
      <c r="AS67" s="1238"/>
      <c r="AT67" s="1238"/>
      <c r="AU67" s="1238"/>
      <c r="AV67" s="1238"/>
      <c r="AW67" s="1238"/>
      <c r="AX67" s="1238"/>
      <c r="AY67" s="1238"/>
      <c r="AZ67" s="1238"/>
      <c r="BA67" s="1238"/>
      <c r="BB67" s="1238"/>
      <c r="BC67" s="1238"/>
      <c r="BD67" s="1238"/>
      <c r="BE67" s="1238"/>
      <c r="BF67" s="1238"/>
      <c r="BG67" s="1238"/>
      <c r="BH67" s="1238"/>
      <c r="BI67" s="1238"/>
      <c r="BJ67" s="1238"/>
      <c r="BK67" s="1238"/>
      <c r="BL67" s="1238"/>
      <c r="BM67" s="1238"/>
      <c r="BN67" s="1238"/>
      <c r="BO67" s="1238"/>
      <c r="BP67" s="1238"/>
      <c r="BQ67" s="1238"/>
      <c r="BR67" s="1238"/>
      <c r="BS67" s="1238"/>
      <c r="BT67" s="1238"/>
      <c r="BU67" s="1238"/>
      <c r="BV67" s="1238"/>
      <c r="BW67" s="1238"/>
      <c r="BX67" s="1238"/>
      <c r="BY67" s="1238"/>
      <c r="BZ67" s="1238"/>
      <c r="CA67" s="1238"/>
      <c r="CB67" s="1238"/>
      <c r="CC67" s="1238"/>
      <c r="CD67" s="1238"/>
      <c r="CE67" s="1238"/>
      <c r="CF67" s="1238"/>
      <c r="CG67" s="1238"/>
      <c r="CH67" s="1238"/>
      <c r="CI67" s="1238"/>
      <c r="CJ67" s="1238"/>
      <c r="CK67" s="1238"/>
      <c r="CL67" s="1238"/>
      <c r="CM67" s="1238"/>
      <c r="CN67" s="1238"/>
      <c r="CO67" s="1238"/>
      <c r="CP67" s="1238"/>
      <c r="CQ67" s="1238"/>
      <c r="CR67" s="1238"/>
      <c r="CS67" s="1238"/>
      <c r="CT67" s="1238"/>
      <c r="CU67" s="1238"/>
      <c r="CV67" s="1238"/>
      <c r="CW67" s="1238"/>
      <c r="CX67" s="1238"/>
      <c r="CY67" s="1238"/>
      <c r="CZ67" s="1238"/>
      <c r="DA67" s="1238"/>
      <c r="DB67" s="1238"/>
      <c r="DC67" s="1239"/>
    </row>
    <row r="68" spans="2:107" x14ac:dyDescent="0.15">
      <c r="B68" s="267"/>
      <c r="AN68" s="1237"/>
      <c r="AO68" s="1238"/>
      <c r="AP68" s="1238"/>
      <c r="AQ68" s="1238"/>
      <c r="AR68" s="1238"/>
      <c r="AS68" s="1238"/>
      <c r="AT68" s="1238"/>
      <c r="AU68" s="1238"/>
      <c r="AV68" s="1238"/>
      <c r="AW68" s="1238"/>
      <c r="AX68" s="1238"/>
      <c r="AY68" s="1238"/>
      <c r="AZ68" s="1238"/>
      <c r="BA68" s="1238"/>
      <c r="BB68" s="1238"/>
      <c r="BC68" s="1238"/>
      <c r="BD68" s="1238"/>
      <c r="BE68" s="1238"/>
      <c r="BF68" s="1238"/>
      <c r="BG68" s="1238"/>
      <c r="BH68" s="1238"/>
      <c r="BI68" s="1238"/>
      <c r="BJ68" s="1238"/>
      <c r="BK68" s="1238"/>
      <c r="BL68" s="1238"/>
      <c r="BM68" s="1238"/>
      <c r="BN68" s="1238"/>
      <c r="BO68" s="1238"/>
      <c r="BP68" s="1238"/>
      <c r="BQ68" s="1238"/>
      <c r="BR68" s="1238"/>
      <c r="BS68" s="1238"/>
      <c r="BT68" s="1238"/>
      <c r="BU68" s="1238"/>
      <c r="BV68" s="1238"/>
      <c r="BW68" s="1238"/>
      <c r="BX68" s="1238"/>
      <c r="BY68" s="1238"/>
      <c r="BZ68" s="1238"/>
      <c r="CA68" s="1238"/>
      <c r="CB68" s="1238"/>
      <c r="CC68" s="1238"/>
      <c r="CD68" s="1238"/>
      <c r="CE68" s="1238"/>
      <c r="CF68" s="1238"/>
      <c r="CG68" s="1238"/>
      <c r="CH68" s="1238"/>
      <c r="CI68" s="1238"/>
      <c r="CJ68" s="1238"/>
      <c r="CK68" s="1238"/>
      <c r="CL68" s="1238"/>
      <c r="CM68" s="1238"/>
      <c r="CN68" s="1238"/>
      <c r="CO68" s="1238"/>
      <c r="CP68" s="1238"/>
      <c r="CQ68" s="1238"/>
      <c r="CR68" s="1238"/>
      <c r="CS68" s="1238"/>
      <c r="CT68" s="1238"/>
      <c r="CU68" s="1238"/>
      <c r="CV68" s="1238"/>
      <c r="CW68" s="1238"/>
      <c r="CX68" s="1238"/>
      <c r="CY68" s="1238"/>
      <c r="CZ68" s="1238"/>
      <c r="DA68" s="1238"/>
      <c r="DB68" s="1238"/>
      <c r="DC68" s="1239"/>
    </row>
    <row r="69" spans="2:107" x14ac:dyDescent="0.15">
      <c r="B69" s="267"/>
      <c r="AN69" s="1240"/>
      <c r="AO69" s="1241"/>
      <c r="AP69" s="1241"/>
      <c r="AQ69" s="1241"/>
      <c r="AR69" s="1241"/>
      <c r="AS69" s="1241"/>
      <c r="AT69" s="1241"/>
      <c r="AU69" s="1241"/>
      <c r="AV69" s="1241"/>
      <c r="AW69" s="1241"/>
      <c r="AX69" s="1241"/>
      <c r="AY69" s="1241"/>
      <c r="AZ69" s="1241"/>
      <c r="BA69" s="1241"/>
      <c r="BB69" s="1241"/>
      <c r="BC69" s="1241"/>
      <c r="BD69" s="1241"/>
      <c r="BE69" s="1241"/>
      <c r="BF69" s="1241"/>
      <c r="BG69" s="1241"/>
      <c r="BH69" s="1241"/>
      <c r="BI69" s="1241"/>
      <c r="BJ69" s="1241"/>
      <c r="BK69" s="1241"/>
      <c r="BL69" s="1241"/>
      <c r="BM69" s="1241"/>
      <c r="BN69" s="1241"/>
      <c r="BO69" s="1241"/>
      <c r="BP69" s="1241"/>
      <c r="BQ69" s="1241"/>
      <c r="BR69" s="1241"/>
      <c r="BS69" s="1241"/>
      <c r="BT69" s="1241"/>
      <c r="BU69" s="1241"/>
      <c r="BV69" s="1241"/>
      <c r="BW69" s="1241"/>
      <c r="BX69" s="1241"/>
      <c r="BY69" s="1241"/>
      <c r="BZ69" s="1241"/>
      <c r="CA69" s="1241"/>
      <c r="CB69" s="1241"/>
      <c r="CC69" s="1241"/>
      <c r="CD69" s="1241"/>
      <c r="CE69" s="1241"/>
      <c r="CF69" s="1241"/>
      <c r="CG69" s="1241"/>
      <c r="CH69" s="1241"/>
      <c r="CI69" s="1241"/>
      <c r="CJ69" s="1241"/>
      <c r="CK69" s="1241"/>
      <c r="CL69" s="1241"/>
      <c r="CM69" s="1241"/>
      <c r="CN69" s="1241"/>
      <c r="CO69" s="1241"/>
      <c r="CP69" s="1241"/>
      <c r="CQ69" s="1241"/>
      <c r="CR69" s="1241"/>
      <c r="CS69" s="1241"/>
      <c r="CT69" s="1241"/>
      <c r="CU69" s="1241"/>
      <c r="CV69" s="1241"/>
      <c r="CW69" s="1241"/>
      <c r="CX69" s="1241"/>
      <c r="CY69" s="1241"/>
      <c r="CZ69" s="1241"/>
      <c r="DA69" s="1241"/>
      <c r="DB69" s="1241"/>
      <c r="DC69" s="1242"/>
    </row>
    <row r="70" spans="2:107" x14ac:dyDescent="0.15">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7"/>
      <c r="G71" s="374"/>
      <c r="I71" s="375"/>
      <c r="J71" s="372"/>
      <c r="K71" s="372"/>
      <c r="L71" s="373"/>
      <c r="M71" s="372"/>
      <c r="N71" s="373"/>
      <c r="AM71" s="374"/>
      <c r="AN71" s="263" t="s">
        <v>595</v>
      </c>
    </row>
    <row r="72" spans="2:107" x14ac:dyDescent="0.15">
      <c r="B72" s="267"/>
      <c r="G72" s="1214"/>
      <c r="H72" s="1214"/>
      <c r="I72" s="1214"/>
      <c r="J72" s="1214"/>
      <c r="K72" s="360"/>
      <c r="L72" s="360"/>
      <c r="M72" s="361"/>
      <c r="N72" s="361"/>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552</v>
      </c>
      <c r="BQ72" s="1218"/>
      <c r="BR72" s="1218"/>
      <c r="BS72" s="1218"/>
      <c r="BT72" s="1218"/>
      <c r="BU72" s="1218"/>
      <c r="BV72" s="1218"/>
      <c r="BW72" s="1218"/>
      <c r="BX72" s="1218" t="s">
        <v>553</v>
      </c>
      <c r="BY72" s="1218"/>
      <c r="BZ72" s="1218"/>
      <c r="CA72" s="1218"/>
      <c r="CB72" s="1218"/>
      <c r="CC72" s="1218"/>
      <c r="CD72" s="1218"/>
      <c r="CE72" s="1218"/>
      <c r="CF72" s="1218" t="s">
        <v>554</v>
      </c>
      <c r="CG72" s="1218"/>
      <c r="CH72" s="1218"/>
      <c r="CI72" s="1218"/>
      <c r="CJ72" s="1218"/>
      <c r="CK72" s="1218"/>
      <c r="CL72" s="1218"/>
      <c r="CM72" s="1218"/>
      <c r="CN72" s="1218" t="s">
        <v>555</v>
      </c>
      <c r="CO72" s="1218"/>
      <c r="CP72" s="1218"/>
      <c r="CQ72" s="1218"/>
      <c r="CR72" s="1218"/>
      <c r="CS72" s="1218"/>
      <c r="CT72" s="1218"/>
      <c r="CU72" s="1218"/>
      <c r="CV72" s="1218" t="s">
        <v>556</v>
      </c>
      <c r="CW72" s="1218"/>
      <c r="CX72" s="1218"/>
      <c r="CY72" s="1218"/>
      <c r="CZ72" s="1218"/>
      <c r="DA72" s="1218"/>
      <c r="DB72" s="1218"/>
      <c r="DC72" s="1218"/>
    </row>
    <row r="73" spans="2:107" x14ac:dyDescent="0.15">
      <c r="B73" s="267"/>
      <c r="G73" s="1231"/>
      <c r="H73" s="1231"/>
      <c r="I73" s="1231"/>
      <c r="J73" s="1231"/>
      <c r="K73" s="1243"/>
      <c r="L73" s="1243"/>
      <c r="M73" s="1243"/>
      <c r="N73" s="1243"/>
      <c r="AM73" s="359"/>
      <c r="AN73" s="1220" t="s">
        <v>596</v>
      </c>
      <c r="AO73" s="1220"/>
      <c r="AP73" s="1220"/>
      <c r="AQ73" s="1220"/>
      <c r="AR73" s="1220"/>
      <c r="AS73" s="1220"/>
      <c r="AT73" s="1220"/>
      <c r="AU73" s="1220"/>
      <c r="AV73" s="1220"/>
      <c r="AW73" s="1220"/>
      <c r="AX73" s="1220"/>
      <c r="AY73" s="1220"/>
      <c r="AZ73" s="1220"/>
      <c r="BA73" s="1220"/>
      <c r="BB73" s="1220" t="s">
        <v>597</v>
      </c>
      <c r="BC73" s="1220"/>
      <c r="BD73" s="1220"/>
      <c r="BE73" s="1220"/>
      <c r="BF73" s="1220"/>
      <c r="BG73" s="1220"/>
      <c r="BH73" s="1220"/>
      <c r="BI73" s="1220"/>
      <c r="BJ73" s="1220"/>
      <c r="BK73" s="1220"/>
      <c r="BL73" s="1220"/>
      <c r="BM73" s="1220"/>
      <c r="BN73" s="1220"/>
      <c r="BO73" s="1220"/>
      <c r="BP73" s="1219">
        <v>17.3</v>
      </c>
      <c r="BQ73" s="1219"/>
      <c r="BR73" s="1219"/>
      <c r="BS73" s="1219"/>
      <c r="BT73" s="1219"/>
      <c r="BU73" s="1219"/>
      <c r="BV73" s="1219"/>
      <c r="BW73" s="1219"/>
      <c r="BX73" s="1219">
        <v>16.100000000000001</v>
      </c>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row>
    <row r="74" spans="2:107" x14ac:dyDescent="0.15">
      <c r="B74" s="267"/>
      <c r="G74" s="1231"/>
      <c r="H74" s="1231"/>
      <c r="I74" s="1231"/>
      <c r="J74" s="1231"/>
      <c r="K74" s="1243"/>
      <c r="L74" s="1243"/>
      <c r="M74" s="1243"/>
      <c r="N74" s="1243"/>
      <c r="AM74" s="359"/>
      <c r="AN74" s="1220"/>
      <c r="AO74" s="1220"/>
      <c r="AP74" s="1220"/>
      <c r="AQ74" s="1220"/>
      <c r="AR74" s="1220"/>
      <c r="AS74" s="1220"/>
      <c r="AT74" s="1220"/>
      <c r="AU74" s="1220"/>
      <c r="AV74" s="1220"/>
      <c r="AW74" s="1220"/>
      <c r="AX74" s="1220"/>
      <c r="AY74" s="1220"/>
      <c r="AZ74" s="1220"/>
      <c r="BA74" s="1220"/>
      <c r="BB74" s="1220"/>
      <c r="BC74" s="1220"/>
      <c r="BD74" s="1220"/>
      <c r="BE74" s="1220"/>
      <c r="BF74" s="1220"/>
      <c r="BG74" s="1220"/>
      <c r="BH74" s="1220"/>
      <c r="BI74" s="1220"/>
      <c r="BJ74" s="1220"/>
      <c r="BK74" s="1220"/>
      <c r="BL74" s="1220"/>
      <c r="BM74" s="1220"/>
      <c r="BN74" s="1220"/>
      <c r="BO74" s="1220"/>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x14ac:dyDescent="0.15">
      <c r="B75" s="267"/>
      <c r="G75" s="1231"/>
      <c r="H75" s="1231"/>
      <c r="I75" s="1214"/>
      <c r="J75" s="1214"/>
      <c r="K75" s="1230"/>
      <c r="L75" s="1230"/>
      <c r="M75" s="1230"/>
      <c r="N75" s="1230"/>
      <c r="AM75" s="359"/>
      <c r="AN75" s="1220"/>
      <c r="AO75" s="1220"/>
      <c r="AP75" s="1220"/>
      <c r="AQ75" s="1220"/>
      <c r="AR75" s="1220"/>
      <c r="AS75" s="1220"/>
      <c r="AT75" s="1220"/>
      <c r="AU75" s="1220"/>
      <c r="AV75" s="1220"/>
      <c r="AW75" s="1220"/>
      <c r="AX75" s="1220"/>
      <c r="AY75" s="1220"/>
      <c r="AZ75" s="1220"/>
      <c r="BA75" s="1220"/>
      <c r="BB75" s="1220" t="s">
        <v>602</v>
      </c>
      <c r="BC75" s="1220"/>
      <c r="BD75" s="1220"/>
      <c r="BE75" s="1220"/>
      <c r="BF75" s="1220"/>
      <c r="BG75" s="1220"/>
      <c r="BH75" s="1220"/>
      <c r="BI75" s="1220"/>
      <c r="BJ75" s="1220"/>
      <c r="BK75" s="1220"/>
      <c r="BL75" s="1220"/>
      <c r="BM75" s="1220"/>
      <c r="BN75" s="1220"/>
      <c r="BO75" s="1220"/>
      <c r="BP75" s="1219">
        <v>10</v>
      </c>
      <c r="BQ75" s="1219"/>
      <c r="BR75" s="1219"/>
      <c r="BS75" s="1219"/>
      <c r="BT75" s="1219"/>
      <c r="BU75" s="1219"/>
      <c r="BV75" s="1219"/>
      <c r="BW75" s="1219"/>
      <c r="BX75" s="1219">
        <v>9.9</v>
      </c>
      <c r="BY75" s="1219"/>
      <c r="BZ75" s="1219"/>
      <c r="CA75" s="1219"/>
      <c r="CB75" s="1219"/>
      <c r="CC75" s="1219"/>
      <c r="CD75" s="1219"/>
      <c r="CE75" s="1219"/>
      <c r="CF75" s="1219">
        <v>9.5</v>
      </c>
      <c r="CG75" s="1219"/>
      <c r="CH75" s="1219"/>
      <c r="CI75" s="1219"/>
      <c r="CJ75" s="1219"/>
      <c r="CK75" s="1219"/>
      <c r="CL75" s="1219"/>
      <c r="CM75" s="1219"/>
      <c r="CN75" s="1219">
        <v>9.5</v>
      </c>
      <c r="CO75" s="1219"/>
      <c r="CP75" s="1219"/>
      <c r="CQ75" s="1219"/>
      <c r="CR75" s="1219"/>
      <c r="CS75" s="1219"/>
      <c r="CT75" s="1219"/>
      <c r="CU75" s="1219"/>
      <c r="CV75" s="1219">
        <v>8.8000000000000007</v>
      </c>
      <c r="CW75" s="1219"/>
      <c r="CX75" s="1219"/>
      <c r="CY75" s="1219"/>
      <c r="CZ75" s="1219"/>
      <c r="DA75" s="1219"/>
      <c r="DB75" s="1219"/>
      <c r="DC75" s="1219"/>
    </row>
    <row r="76" spans="2:107" x14ac:dyDescent="0.15">
      <c r="B76" s="267"/>
      <c r="G76" s="1231"/>
      <c r="H76" s="1231"/>
      <c r="I76" s="1214"/>
      <c r="J76" s="1214"/>
      <c r="K76" s="1230"/>
      <c r="L76" s="1230"/>
      <c r="M76" s="1230"/>
      <c r="N76" s="1230"/>
      <c r="AM76" s="359"/>
      <c r="AN76" s="1220"/>
      <c r="AO76" s="1220"/>
      <c r="AP76" s="1220"/>
      <c r="AQ76" s="1220"/>
      <c r="AR76" s="1220"/>
      <c r="AS76" s="1220"/>
      <c r="AT76" s="1220"/>
      <c r="AU76" s="1220"/>
      <c r="AV76" s="1220"/>
      <c r="AW76" s="1220"/>
      <c r="AX76" s="1220"/>
      <c r="AY76" s="1220"/>
      <c r="AZ76" s="1220"/>
      <c r="BA76" s="1220"/>
      <c r="BB76" s="1220"/>
      <c r="BC76" s="1220"/>
      <c r="BD76" s="1220"/>
      <c r="BE76" s="1220"/>
      <c r="BF76" s="1220"/>
      <c r="BG76" s="1220"/>
      <c r="BH76" s="1220"/>
      <c r="BI76" s="1220"/>
      <c r="BJ76" s="1220"/>
      <c r="BK76" s="1220"/>
      <c r="BL76" s="1220"/>
      <c r="BM76" s="1220"/>
      <c r="BN76" s="1220"/>
      <c r="BO76" s="1220"/>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x14ac:dyDescent="0.15">
      <c r="B77" s="267"/>
      <c r="G77" s="1214"/>
      <c r="H77" s="1214"/>
      <c r="I77" s="1214"/>
      <c r="J77" s="1214"/>
      <c r="K77" s="1243"/>
      <c r="L77" s="1243"/>
      <c r="M77" s="1243"/>
      <c r="N77" s="1243"/>
      <c r="AN77" s="1218" t="s">
        <v>599</v>
      </c>
      <c r="AO77" s="1218"/>
      <c r="AP77" s="1218"/>
      <c r="AQ77" s="1218"/>
      <c r="AR77" s="1218"/>
      <c r="AS77" s="1218"/>
      <c r="AT77" s="1218"/>
      <c r="AU77" s="1218"/>
      <c r="AV77" s="1218"/>
      <c r="AW77" s="1218"/>
      <c r="AX77" s="1218"/>
      <c r="AY77" s="1218"/>
      <c r="AZ77" s="1218"/>
      <c r="BA77" s="1218"/>
      <c r="BB77" s="1220" t="s">
        <v>597</v>
      </c>
      <c r="BC77" s="1220"/>
      <c r="BD77" s="1220"/>
      <c r="BE77" s="1220"/>
      <c r="BF77" s="1220"/>
      <c r="BG77" s="1220"/>
      <c r="BH77" s="1220"/>
      <c r="BI77" s="1220"/>
      <c r="BJ77" s="1220"/>
      <c r="BK77" s="1220"/>
      <c r="BL77" s="1220"/>
      <c r="BM77" s="1220"/>
      <c r="BN77" s="1220"/>
      <c r="BO77" s="1220"/>
      <c r="BP77" s="1219">
        <v>0</v>
      </c>
      <c r="BQ77" s="1219"/>
      <c r="BR77" s="1219"/>
      <c r="BS77" s="1219"/>
      <c r="BT77" s="1219"/>
      <c r="BU77" s="1219"/>
      <c r="BV77" s="1219"/>
      <c r="BW77" s="1219"/>
      <c r="BX77" s="1219">
        <v>0</v>
      </c>
      <c r="BY77" s="1219"/>
      <c r="BZ77" s="1219"/>
      <c r="CA77" s="1219"/>
      <c r="CB77" s="1219"/>
      <c r="CC77" s="1219"/>
      <c r="CD77" s="1219"/>
      <c r="CE77" s="1219"/>
      <c r="CF77" s="1219">
        <v>0</v>
      </c>
      <c r="CG77" s="1219"/>
      <c r="CH77" s="1219"/>
      <c r="CI77" s="1219"/>
      <c r="CJ77" s="1219"/>
      <c r="CK77" s="1219"/>
      <c r="CL77" s="1219"/>
      <c r="CM77" s="1219"/>
      <c r="CN77" s="1219">
        <v>0</v>
      </c>
      <c r="CO77" s="1219"/>
      <c r="CP77" s="1219"/>
      <c r="CQ77" s="1219"/>
      <c r="CR77" s="1219"/>
      <c r="CS77" s="1219"/>
      <c r="CT77" s="1219"/>
      <c r="CU77" s="1219"/>
      <c r="CV77" s="1219">
        <v>0</v>
      </c>
      <c r="CW77" s="1219"/>
      <c r="CX77" s="1219"/>
      <c r="CY77" s="1219"/>
      <c r="CZ77" s="1219"/>
      <c r="DA77" s="1219"/>
      <c r="DB77" s="1219"/>
      <c r="DC77" s="1219"/>
    </row>
    <row r="78" spans="2:107" x14ac:dyDescent="0.15">
      <c r="B78" s="267"/>
      <c r="G78" s="1214"/>
      <c r="H78" s="1214"/>
      <c r="I78" s="1214"/>
      <c r="J78" s="1214"/>
      <c r="K78" s="1243"/>
      <c r="L78" s="1243"/>
      <c r="M78" s="1243"/>
      <c r="N78" s="1243"/>
      <c r="AN78" s="1218"/>
      <c r="AO78" s="1218"/>
      <c r="AP78" s="1218"/>
      <c r="AQ78" s="1218"/>
      <c r="AR78" s="1218"/>
      <c r="AS78" s="1218"/>
      <c r="AT78" s="1218"/>
      <c r="AU78" s="1218"/>
      <c r="AV78" s="1218"/>
      <c r="AW78" s="1218"/>
      <c r="AX78" s="1218"/>
      <c r="AY78" s="1218"/>
      <c r="AZ78" s="1218"/>
      <c r="BA78" s="1218"/>
      <c r="BB78" s="1220"/>
      <c r="BC78" s="1220"/>
      <c r="BD78" s="1220"/>
      <c r="BE78" s="1220"/>
      <c r="BF78" s="1220"/>
      <c r="BG78" s="1220"/>
      <c r="BH78" s="1220"/>
      <c r="BI78" s="1220"/>
      <c r="BJ78" s="1220"/>
      <c r="BK78" s="1220"/>
      <c r="BL78" s="1220"/>
      <c r="BM78" s="1220"/>
      <c r="BN78" s="1220"/>
      <c r="BO78" s="1220"/>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x14ac:dyDescent="0.15">
      <c r="B79" s="267"/>
      <c r="G79" s="1214"/>
      <c r="H79" s="1214"/>
      <c r="I79" s="1233"/>
      <c r="J79" s="1233"/>
      <c r="K79" s="1244"/>
      <c r="L79" s="1244"/>
      <c r="M79" s="1244"/>
      <c r="N79" s="1244"/>
      <c r="AN79" s="1218"/>
      <c r="AO79" s="1218"/>
      <c r="AP79" s="1218"/>
      <c r="AQ79" s="1218"/>
      <c r="AR79" s="1218"/>
      <c r="AS79" s="1218"/>
      <c r="AT79" s="1218"/>
      <c r="AU79" s="1218"/>
      <c r="AV79" s="1218"/>
      <c r="AW79" s="1218"/>
      <c r="AX79" s="1218"/>
      <c r="AY79" s="1218"/>
      <c r="AZ79" s="1218"/>
      <c r="BA79" s="1218"/>
      <c r="BB79" s="1220" t="s">
        <v>602</v>
      </c>
      <c r="BC79" s="1220"/>
      <c r="BD79" s="1220"/>
      <c r="BE79" s="1220"/>
      <c r="BF79" s="1220"/>
      <c r="BG79" s="1220"/>
      <c r="BH79" s="1220"/>
      <c r="BI79" s="1220"/>
      <c r="BJ79" s="1220"/>
      <c r="BK79" s="1220"/>
      <c r="BL79" s="1220"/>
      <c r="BM79" s="1220"/>
      <c r="BN79" s="1220"/>
      <c r="BO79" s="1220"/>
      <c r="BP79" s="1219">
        <v>8.5</v>
      </c>
      <c r="BQ79" s="1219"/>
      <c r="BR79" s="1219"/>
      <c r="BS79" s="1219"/>
      <c r="BT79" s="1219"/>
      <c r="BU79" s="1219"/>
      <c r="BV79" s="1219"/>
      <c r="BW79" s="1219"/>
      <c r="BX79" s="1219">
        <v>8.5</v>
      </c>
      <c r="BY79" s="1219"/>
      <c r="BZ79" s="1219"/>
      <c r="CA79" s="1219"/>
      <c r="CB79" s="1219"/>
      <c r="CC79" s="1219"/>
      <c r="CD79" s="1219"/>
      <c r="CE79" s="1219"/>
      <c r="CF79" s="1219">
        <v>8.6</v>
      </c>
      <c r="CG79" s="1219"/>
      <c r="CH79" s="1219"/>
      <c r="CI79" s="1219"/>
      <c r="CJ79" s="1219"/>
      <c r="CK79" s="1219"/>
      <c r="CL79" s="1219"/>
      <c r="CM79" s="1219"/>
      <c r="CN79" s="1219">
        <v>8.6</v>
      </c>
      <c r="CO79" s="1219"/>
      <c r="CP79" s="1219"/>
      <c r="CQ79" s="1219"/>
      <c r="CR79" s="1219"/>
      <c r="CS79" s="1219"/>
      <c r="CT79" s="1219"/>
      <c r="CU79" s="1219"/>
      <c r="CV79" s="1219">
        <v>8.9</v>
      </c>
      <c r="CW79" s="1219"/>
      <c r="CX79" s="1219"/>
      <c r="CY79" s="1219"/>
      <c r="CZ79" s="1219"/>
      <c r="DA79" s="1219"/>
      <c r="DB79" s="1219"/>
      <c r="DC79" s="1219"/>
    </row>
    <row r="80" spans="2:107" x14ac:dyDescent="0.15">
      <c r="B80" s="267"/>
      <c r="G80" s="1214"/>
      <c r="H80" s="1214"/>
      <c r="I80" s="1233"/>
      <c r="J80" s="1233"/>
      <c r="K80" s="1244"/>
      <c r="L80" s="1244"/>
      <c r="M80" s="1244"/>
      <c r="N80" s="1244"/>
      <c r="AN80" s="1218"/>
      <c r="AO80" s="1218"/>
      <c r="AP80" s="1218"/>
      <c r="AQ80" s="1218"/>
      <c r="AR80" s="1218"/>
      <c r="AS80" s="1218"/>
      <c r="AT80" s="1218"/>
      <c r="AU80" s="1218"/>
      <c r="AV80" s="1218"/>
      <c r="AW80" s="1218"/>
      <c r="AX80" s="1218"/>
      <c r="AY80" s="1218"/>
      <c r="AZ80" s="1218"/>
      <c r="BA80" s="1218"/>
      <c r="BB80" s="1220"/>
      <c r="BC80" s="1220"/>
      <c r="BD80" s="1220"/>
      <c r="BE80" s="1220"/>
      <c r="BF80" s="1220"/>
      <c r="BG80" s="1220"/>
      <c r="BH80" s="1220"/>
      <c r="BI80" s="1220"/>
      <c r="BJ80" s="1220"/>
      <c r="BK80" s="1220"/>
      <c r="BL80" s="1220"/>
      <c r="BM80" s="1220"/>
      <c r="BN80" s="1220"/>
      <c r="BO80" s="1220"/>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x14ac:dyDescent="0.15">
      <c r="B81" s="267"/>
    </row>
    <row r="82" spans="2:109" ht="17.25" x14ac:dyDescent="0.1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377"/>
      <c r="AQ87" s="377"/>
      <c r="BC87" s="377"/>
      <c r="BO87" s="377"/>
      <c r="CA87" s="377"/>
      <c r="CM87" s="377"/>
      <c r="CY87" s="377"/>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9lIZLJeXLjDfej6mjLwCcrCMwUpvwHep/2hg1zMGV6DecdQDWAGHKz6pFSwKGcjYiV0cW7b7TIMg8RUy+N+kMQ==" saltValue="awUcRUJUocJteGlHMDSG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7115C-02AE-4711-9DAB-7405561FF5B4}">
  <sheetPr>
    <pageSetUpPr fitToPage="1"/>
  </sheetPr>
  <dimension ref="A1:DR125"/>
  <sheetViews>
    <sheetView showGridLines="0" zoomScaleNormal="100" zoomScaleSheetLayoutView="70" workbookViewId="0">
      <selection activeCell="AH125" sqref="AH125"/>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499</v>
      </c>
    </row>
  </sheetData>
  <sheetProtection algorithmName="SHA-512" hashValue="HxnuBTK+DfmQo4bKFlAPqURwEqUfDGIL7V8PFSC9C5fwSxFSMqbgsP5idgvJV0ea5NhSbAMcrvHsMu9mKrkSww==" saltValue="ExXVI4cYjkHAdS2azqw1r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A76D6-ABC4-48E9-BBB5-AF98AD30E92B}">
  <sheetPr>
    <pageSetUpPr fitToPage="1"/>
  </sheetPr>
  <dimension ref="A1:DR125"/>
  <sheetViews>
    <sheetView showGridLines="0" tabSelected="1" topLeftCell="A94" zoomScaleNormal="100" zoomScaleSheetLayoutView="55"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499</v>
      </c>
    </row>
  </sheetData>
  <sheetProtection algorithmName="SHA-512" hashValue="4I0hOb8jAe+O67nX0rJ2DUDjYeX5RKWQQjxsMo5sKH4OuFwolfT/TwW8hv3n/f7Fdy4dpu3fwkbi+6RtJQ6xEg==" saltValue="AzhojOdFK3+ikDsMahQLZ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549</v>
      </c>
      <c r="G2" s="155"/>
      <c r="H2" s="156"/>
    </row>
    <row r="3" spans="1:8" x14ac:dyDescent="0.15">
      <c r="A3" s="152" t="s">
        <v>542</v>
      </c>
      <c r="B3" s="157"/>
      <c r="C3" s="158"/>
      <c r="D3" s="159">
        <v>144883</v>
      </c>
      <c r="E3" s="160"/>
      <c r="F3" s="161">
        <v>168868</v>
      </c>
      <c r="G3" s="162"/>
      <c r="H3" s="163"/>
    </row>
    <row r="4" spans="1:8" x14ac:dyDescent="0.15">
      <c r="A4" s="164"/>
      <c r="B4" s="165"/>
      <c r="C4" s="166"/>
      <c r="D4" s="167">
        <v>7040</v>
      </c>
      <c r="E4" s="168"/>
      <c r="F4" s="169">
        <v>79360</v>
      </c>
      <c r="G4" s="170"/>
      <c r="H4" s="171"/>
    </row>
    <row r="5" spans="1:8" x14ac:dyDescent="0.15">
      <c r="A5" s="152" t="s">
        <v>544</v>
      </c>
      <c r="B5" s="157"/>
      <c r="C5" s="158"/>
      <c r="D5" s="159">
        <v>265741</v>
      </c>
      <c r="E5" s="160"/>
      <c r="F5" s="161">
        <v>202870</v>
      </c>
      <c r="G5" s="162"/>
      <c r="H5" s="163"/>
    </row>
    <row r="6" spans="1:8" x14ac:dyDescent="0.15">
      <c r="A6" s="164"/>
      <c r="B6" s="165"/>
      <c r="C6" s="166"/>
      <c r="D6" s="167">
        <v>19248</v>
      </c>
      <c r="E6" s="168"/>
      <c r="F6" s="169">
        <v>79735</v>
      </c>
      <c r="G6" s="170"/>
      <c r="H6" s="171"/>
    </row>
    <row r="7" spans="1:8" x14ac:dyDescent="0.15">
      <c r="A7" s="152" t="s">
        <v>545</v>
      </c>
      <c r="B7" s="157"/>
      <c r="C7" s="158"/>
      <c r="D7" s="159">
        <v>158267</v>
      </c>
      <c r="E7" s="160"/>
      <c r="F7" s="161">
        <v>167497</v>
      </c>
      <c r="G7" s="162"/>
      <c r="H7" s="163"/>
    </row>
    <row r="8" spans="1:8" x14ac:dyDescent="0.15">
      <c r="A8" s="164"/>
      <c r="B8" s="165"/>
      <c r="C8" s="166"/>
      <c r="D8" s="167">
        <v>6529</v>
      </c>
      <c r="E8" s="168"/>
      <c r="F8" s="169">
        <v>82571</v>
      </c>
      <c r="G8" s="170"/>
      <c r="H8" s="171"/>
    </row>
    <row r="9" spans="1:8" x14ac:dyDescent="0.15">
      <c r="A9" s="152" t="s">
        <v>546</v>
      </c>
      <c r="B9" s="157"/>
      <c r="C9" s="158"/>
      <c r="D9" s="159">
        <v>126036</v>
      </c>
      <c r="E9" s="160"/>
      <c r="F9" s="161">
        <v>190274</v>
      </c>
      <c r="G9" s="162"/>
      <c r="H9" s="163"/>
    </row>
    <row r="10" spans="1:8" x14ac:dyDescent="0.15">
      <c r="A10" s="164"/>
      <c r="B10" s="165"/>
      <c r="C10" s="166"/>
      <c r="D10" s="167">
        <v>7778</v>
      </c>
      <c r="E10" s="168"/>
      <c r="F10" s="169">
        <v>88584</v>
      </c>
      <c r="G10" s="170"/>
      <c r="H10" s="171"/>
    </row>
    <row r="11" spans="1:8" x14ac:dyDescent="0.15">
      <c r="A11" s="152" t="s">
        <v>547</v>
      </c>
      <c r="B11" s="157"/>
      <c r="C11" s="158"/>
      <c r="D11" s="159">
        <v>122279</v>
      </c>
      <c r="E11" s="160"/>
      <c r="F11" s="161">
        <v>200194</v>
      </c>
      <c r="G11" s="162"/>
      <c r="H11" s="163"/>
    </row>
    <row r="12" spans="1:8" x14ac:dyDescent="0.15">
      <c r="A12" s="164"/>
      <c r="B12" s="165"/>
      <c r="C12" s="172"/>
      <c r="D12" s="167">
        <v>9116</v>
      </c>
      <c r="E12" s="168"/>
      <c r="F12" s="169">
        <v>106422</v>
      </c>
      <c r="G12" s="170"/>
      <c r="H12" s="171"/>
    </row>
    <row r="13" spans="1:8" x14ac:dyDescent="0.15">
      <c r="A13" s="152"/>
      <c r="B13" s="157"/>
      <c r="C13" s="158"/>
      <c r="D13" s="159">
        <v>163441</v>
      </c>
      <c r="E13" s="160"/>
      <c r="F13" s="161">
        <v>185941</v>
      </c>
      <c r="G13" s="173"/>
      <c r="H13" s="163"/>
    </row>
    <row r="14" spans="1:8" x14ac:dyDescent="0.15">
      <c r="A14" s="164"/>
      <c r="B14" s="165"/>
      <c r="C14" s="166"/>
      <c r="D14" s="167">
        <v>9942</v>
      </c>
      <c r="E14" s="168"/>
      <c r="F14" s="169">
        <v>87334</v>
      </c>
      <c r="G14" s="170"/>
      <c r="H14" s="171"/>
    </row>
    <row r="17" spans="1:11" x14ac:dyDescent="0.15">
      <c r="A17" s="148"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9.65</v>
      </c>
      <c r="C19" s="174">
        <f>ROUND(VALUE(SUBSTITUTE(実質収支比率等に係る経年分析!G$48,"▲","-")),2)</f>
        <v>6.1</v>
      </c>
      <c r="D19" s="174">
        <f>ROUND(VALUE(SUBSTITUTE(実質収支比率等に係る経年分析!H$48,"▲","-")),2)</f>
        <v>7.73</v>
      </c>
      <c r="E19" s="174">
        <f>ROUND(VALUE(SUBSTITUTE(実質収支比率等に係る経年分析!I$48,"▲","-")),2)</f>
        <v>7.82</v>
      </c>
      <c r="F19" s="174">
        <f>ROUND(VALUE(SUBSTITUTE(実質収支比率等に係る経年分析!J$48,"▲","-")),2)</f>
        <v>10.02</v>
      </c>
    </row>
    <row r="20" spans="1:11" x14ac:dyDescent="0.15">
      <c r="A20" s="174" t="s">
        <v>55</v>
      </c>
      <c r="B20" s="174">
        <f>ROUND(VALUE(SUBSTITUTE(実質収支比率等に係る経年分析!F$47,"▲","-")),2)</f>
        <v>16.63</v>
      </c>
      <c r="C20" s="174">
        <f>ROUND(VALUE(SUBSTITUTE(実質収支比率等に係る経年分析!G$47,"▲","-")),2)</f>
        <v>16.39</v>
      </c>
      <c r="D20" s="174">
        <f>ROUND(VALUE(SUBSTITUTE(実質収支比率等に係る経年分析!H$47,"▲","-")),2)</f>
        <v>17.38</v>
      </c>
      <c r="E20" s="174">
        <f>ROUND(VALUE(SUBSTITUTE(実質収支比率等に係る経年分析!I$47,"▲","-")),2)</f>
        <v>14.53</v>
      </c>
      <c r="F20" s="174">
        <f>ROUND(VALUE(SUBSTITUTE(実質収支比率等に係る経年分析!J$47,"▲","-")),2)</f>
        <v>16.93</v>
      </c>
    </row>
    <row r="21" spans="1:11" x14ac:dyDescent="0.15">
      <c r="A21" s="174" t="s">
        <v>56</v>
      </c>
      <c r="B21" s="174">
        <f>IF(ISNUMBER(VALUE(SUBSTITUTE(実質収支比率等に係る経年分析!F$49,"▲","-"))),ROUND(VALUE(SUBSTITUTE(実質収支比率等に係る経年分析!F$49,"▲","-")),2),NA())</f>
        <v>1.07</v>
      </c>
      <c r="C21" s="174">
        <f>IF(ISNUMBER(VALUE(SUBSTITUTE(実質収支比率等に係る経年分析!G$49,"▲","-"))),ROUND(VALUE(SUBSTITUTE(実質収支比率等に係る経年分析!G$49,"▲","-")),2),NA())</f>
        <v>-3.39</v>
      </c>
      <c r="D21" s="174">
        <f>IF(ISNUMBER(VALUE(SUBSTITUTE(実質収支比率等に係る経年分析!H$49,"▲","-"))),ROUND(VALUE(SUBSTITUTE(実質収支比率等に係る経年分析!H$49,"▲","-")),2),NA())</f>
        <v>1.79</v>
      </c>
      <c r="E21" s="174">
        <f>IF(ISNUMBER(VALUE(SUBSTITUTE(実質収支比率等に係る経年分析!I$49,"▲","-"))),ROUND(VALUE(SUBSTITUTE(実質収支比率等に係る経年分析!I$49,"▲","-")),2),NA())</f>
        <v>-3.06</v>
      </c>
      <c r="F21" s="174">
        <f>IF(ISNUMBER(VALUE(SUBSTITUTE(実質収支比率等に係る経年分析!J$49,"▲","-"))),ROUND(VALUE(SUBSTITUTE(実質収支比率等に係る経年分析!J$49,"▲","-")),2),NA())</f>
        <v>5.7</v>
      </c>
    </row>
    <row r="24" spans="1:11" x14ac:dyDescent="0.15">
      <c r="A24" s="148"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x14ac:dyDescent="0.15">
      <c r="A34" s="175" t="str">
        <f>IF(連結実質赤字比率に係る赤字・黒字の構成分析!C$36="",NA(),連結実質赤字比率に係る赤字・黒字の構成分析!C$36)</f>
        <v>国民健康保険特別会計</v>
      </c>
      <c r="B34" s="175">
        <f>IF(ROUND(VALUE(SUBSTITUTE(連結実質赤字比率に係る赤字・黒字の構成分析!F$36,"▲", "-")), 2) &lt; 0, ABS(ROUND(VALUE(SUBSTITUTE(連結実質赤字比率に係る赤字・黒字の構成分析!F$36,"▲", "-")), 2)), NA())</f>
        <v>6.42</v>
      </c>
      <c r="C34" s="175" t="e">
        <f>IF(ROUND(VALUE(SUBSTITUTE(連結実質赤字比率に係る赤字・黒字の構成分析!F$36,"▲", "-")), 2) &gt;= 0, ABS(ROUND(VALUE(SUBSTITUTE(連結実質赤字比率に係る赤字・黒字の構成分析!F$36,"▲", "-")), 2)), NA())</f>
        <v>#N/A</v>
      </c>
      <c r="D34" s="175">
        <f>IF(ROUND(VALUE(SUBSTITUTE(連結実質赤字比率に係る赤字・黒字の構成分析!G$36,"▲", "-")), 2) &lt; 0, ABS(ROUND(VALUE(SUBSTITUTE(連結実質赤字比率に係る赤字・黒字の構成分析!G$36,"▲", "-")), 2)), NA())</f>
        <v>4.1500000000000004</v>
      </c>
      <c r="E34" s="175" t="e">
        <f>IF(ROUND(VALUE(SUBSTITUTE(連結実質赤字比率に係る赤字・黒字の構成分析!G$36,"▲", "-")), 2) &gt;= 0, ABS(ROUND(VALUE(SUBSTITUTE(連結実質赤字比率に係る赤字・黒字の構成分析!G$36,"▲", "-")), 2)), NA())</f>
        <v>#N/A</v>
      </c>
      <c r="F34" s="175">
        <f>IF(ROUND(VALUE(SUBSTITUTE(連結実質赤字比率に係る赤字・黒字の構成分析!H$36,"▲", "-")), 2) &lt; 0, ABS(ROUND(VALUE(SUBSTITUTE(連結実質赤字比率に係る赤字・黒字の構成分析!H$36,"▲", "-")), 2)), NA())</f>
        <v>1.29</v>
      </c>
      <c r="G34" s="175" t="e">
        <f>IF(ROUND(VALUE(SUBSTITUTE(連結実質赤字比率に係る赤字・黒字の構成分析!H$36,"▲", "-")), 2) &gt;= 0, ABS(ROUND(VALUE(SUBSTITUTE(連結実質赤字比率に係る赤字・黒字の構成分析!H$36,"▲", "-")), 2)), NA())</f>
        <v>#N/A</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0.54</v>
      </c>
    </row>
    <row r="35" spans="1:16" x14ac:dyDescent="0.15">
      <c r="A35" s="175" t="str">
        <f>IF(連結実質赤字比率に係る赤字・黒字の構成分析!C$35="",NA(),連結実質赤字比率に係る赤字・黒字の構成分析!C$35)</f>
        <v>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3.31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1.46</v>
      </c>
      <c r="F35" s="175">
        <f>IF(ROUND(VALUE(SUBSTITUTE(連結実質赤字比率に係る赤字・黒字の構成分析!H$35,"▲", "-")), 2) &lt; 0, ABS(ROUND(VALUE(SUBSTITUTE(連結実質赤字比率に係る赤字・黒字の構成分析!H$35,"▲", "-")), 2)), NA())</f>
        <v>3.66</v>
      </c>
      <c r="G35" s="175" t="e">
        <f>IF(ROUND(VALUE(SUBSTITUTE(連結実質赤字比率に係る赤字・黒字の構成分析!H$35,"▲", "-")), 2) &gt;= 0, ABS(ROUND(VALUE(SUBSTITUTE(連結実質赤字比率に係る赤字・黒字の構成分析!H$35,"▲", "-")), 2)), NA())</f>
        <v>#N/A</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2.88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9.65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7.73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7.82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10.01</v>
      </c>
    </row>
    <row r="39" spans="1:16" x14ac:dyDescent="0.15">
      <c r="A39" s="148"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273</v>
      </c>
      <c r="E42" s="176"/>
      <c r="F42" s="176"/>
      <c r="G42" s="176">
        <f>'実質公債費比率（分子）の構造'!L$52</f>
        <v>282</v>
      </c>
      <c r="H42" s="176"/>
      <c r="I42" s="176"/>
      <c r="J42" s="176">
        <f>'実質公債費比率（分子）の構造'!M$52</f>
        <v>302</v>
      </c>
      <c r="K42" s="176"/>
      <c r="L42" s="176"/>
      <c r="M42" s="176">
        <f>'実質公債費比率（分子）の構造'!N$52</f>
        <v>297</v>
      </c>
      <c r="N42" s="176"/>
      <c r="O42" s="176"/>
      <c r="P42" s="176">
        <f>'実質公債費比率（分子）の構造'!O$52</f>
        <v>292</v>
      </c>
    </row>
    <row r="43" spans="1:16" x14ac:dyDescent="0.15">
      <c r="A43" s="176" t="s">
        <v>64</v>
      </c>
      <c r="B43" s="176">
        <f>'実質公債費比率（分子）の構造'!K$51</f>
        <v>1</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65</v>
      </c>
      <c r="B44" s="176">
        <f>'実質公債費比率（分子）の構造'!K$50</f>
        <v>11</v>
      </c>
      <c r="C44" s="176"/>
      <c r="D44" s="176"/>
      <c r="E44" s="176">
        <f>'実質公債費比率（分子）の構造'!L$50</f>
        <v>11</v>
      </c>
      <c r="F44" s="176"/>
      <c r="G44" s="176"/>
      <c r="H44" s="176">
        <f>'実質公債費比率（分子）の構造'!M$50</f>
        <v>11</v>
      </c>
      <c r="I44" s="176"/>
      <c r="J44" s="176"/>
      <c r="K44" s="176">
        <f>'実質公債費比率（分子）の構造'!N$50</f>
        <v>11</v>
      </c>
      <c r="L44" s="176"/>
      <c r="M44" s="176"/>
      <c r="N44" s="176">
        <f>'実質公債費比率（分子）の構造'!O$50</f>
        <v>11</v>
      </c>
      <c r="O44" s="176"/>
      <c r="P44" s="176"/>
    </row>
    <row r="45" spans="1:16" x14ac:dyDescent="0.15">
      <c r="A45" s="176" t="s">
        <v>66</v>
      </c>
      <c r="B45" s="176">
        <f>'実質公債費比率（分子）の構造'!K$49</f>
        <v>59</v>
      </c>
      <c r="C45" s="176"/>
      <c r="D45" s="176"/>
      <c r="E45" s="176">
        <f>'実質公債費比率（分子）の構造'!L$49</f>
        <v>67</v>
      </c>
      <c r="F45" s="176"/>
      <c r="G45" s="176"/>
      <c r="H45" s="176">
        <f>'実質公債費比率（分子）の構造'!M$49</f>
        <v>82</v>
      </c>
      <c r="I45" s="176"/>
      <c r="J45" s="176"/>
      <c r="K45" s="176">
        <f>'実質公債費比率（分子）の構造'!N$49</f>
        <v>82</v>
      </c>
      <c r="L45" s="176"/>
      <c r="M45" s="176"/>
      <c r="N45" s="176">
        <f>'実質公債費比率（分子）の構造'!O$49</f>
        <v>79</v>
      </c>
      <c r="O45" s="176"/>
      <c r="P45" s="176"/>
    </row>
    <row r="46" spans="1:16" x14ac:dyDescent="0.15">
      <c r="A46" s="176" t="s">
        <v>67</v>
      </c>
      <c r="B46" s="176">
        <f>'実質公債費比率（分子）の構造'!K$48</f>
        <v>30</v>
      </c>
      <c r="C46" s="176"/>
      <c r="D46" s="176"/>
      <c r="E46" s="176">
        <f>'実質公債費比率（分子）の構造'!L$48</f>
        <v>32</v>
      </c>
      <c r="F46" s="176"/>
      <c r="G46" s="176"/>
      <c r="H46" s="176">
        <f>'実質公債費比率（分子）の構造'!M$48</f>
        <v>30</v>
      </c>
      <c r="I46" s="176"/>
      <c r="J46" s="176"/>
      <c r="K46" s="176">
        <f>'実質公債費比率（分子）の構造'!N$48</f>
        <v>76</v>
      </c>
      <c r="L46" s="176"/>
      <c r="M46" s="176"/>
      <c r="N46" s="176">
        <f>'実質公債費比率（分子）の構造'!O$48</f>
        <v>64</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445</v>
      </c>
      <c r="C49" s="176"/>
      <c r="D49" s="176"/>
      <c r="E49" s="176">
        <f>'実質公債費比率（分子）の構造'!L$45</f>
        <v>451</v>
      </c>
      <c r="F49" s="176"/>
      <c r="G49" s="176"/>
      <c r="H49" s="176">
        <f>'実質公債費比率（分子）の構造'!M$45</f>
        <v>423</v>
      </c>
      <c r="I49" s="176"/>
      <c r="J49" s="176"/>
      <c r="K49" s="176">
        <f>'実質公債費比率（分子）の構造'!N$45</f>
        <v>384</v>
      </c>
      <c r="L49" s="176"/>
      <c r="M49" s="176"/>
      <c r="N49" s="176">
        <f>'実質公債費比率（分子）の構造'!O$45</f>
        <v>364</v>
      </c>
      <c r="O49" s="176"/>
      <c r="P49" s="176"/>
    </row>
    <row r="50" spans="1:16" x14ac:dyDescent="0.15">
      <c r="A50" s="176" t="s">
        <v>71</v>
      </c>
      <c r="B50" s="176" t="e">
        <f>NA()</f>
        <v>#N/A</v>
      </c>
      <c r="C50" s="176">
        <f>IF(ISNUMBER('実質公債費比率（分子）の構造'!K$53),'実質公債費比率（分子）の構造'!K$53,NA())</f>
        <v>273</v>
      </c>
      <c r="D50" s="176" t="e">
        <f>NA()</f>
        <v>#N/A</v>
      </c>
      <c r="E50" s="176" t="e">
        <f>NA()</f>
        <v>#N/A</v>
      </c>
      <c r="F50" s="176">
        <f>IF(ISNUMBER('実質公債費比率（分子）の構造'!L$53),'実質公債費比率（分子）の構造'!L$53,NA())</f>
        <v>279</v>
      </c>
      <c r="G50" s="176" t="e">
        <f>NA()</f>
        <v>#N/A</v>
      </c>
      <c r="H50" s="176" t="e">
        <f>NA()</f>
        <v>#N/A</v>
      </c>
      <c r="I50" s="176">
        <f>IF(ISNUMBER('実質公債費比率（分子）の構造'!M$53),'実質公債費比率（分子）の構造'!M$53,NA())</f>
        <v>244</v>
      </c>
      <c r="J50" s="176" t="e">
        <f>NA()</f>
        <v>#N/A</v>
      </c>
      <c r="K50" s="176" t="e">
        <f>NA()</f>
        <v>#N/A</v>
      </c>
      <c r="L50" s="176">
        <f>IF(ISNUMBER('実質公債費比率（分子）の構造'!N$53),'実質公債費比率（分子）の構造'!N$53,NA())</f>
        <v>256</v>
      </c>
      <c r="M50" s="176" t="e">
        <f>NA()</f>
        <v>#N/A</v>
      </c>
      <c r="N50" s="176" t="e">
        <f>NA()</f>
        <v>#N/A</v>
      </c>
      <c r="O50" s="176">
        <f>IF(ISNUMBER('実質公債費比率（分子）の構造'!O$53),'実質公債費比率（分子）の構造'!O$53,NA())</f>
        <v>226</v>
      </c>
      <c r="P50" s="176" t="e">
        <f>NA()</f>
        <v>#N/A</v>
      </c>
    </row>
    <row r="53" spans="1:16" x14ac:dyDescent="0.15">
      <c r="A53" s="148"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3043</v>
      </c>
      <c r="E56" s="175"/>
      <c r="F56" s="175"/>
      <c r="G56" s="175">
        <f>'将来負担比率（分子）の構造'!J$52</f>
        <v>2964</v>
      </c>
      <c r="H56" s="175"/>
      <c r="I56" s="175"/>
      <c r="J56" s="175">
        <f>'将来負担比率（分子）の構造'!K$52</f>
        <v>2957</v>
      </c>
      <c r="K56" s="175"/>
      <c r="L56" s="175"/>
      <c r="M56" s="175">
        <f>'将来負担比率（分子）の構造'!L$52</f>
        <v>2855</v>
      </c>
      <c r="N56" s="175"/>
      <c r="O56" s="175"/>
      <c r="P56" s="175">
        <f>'将来負担比率（分子）の構造'!M$52</f>
        <v>2746</v>
      </c>
    </row>
    <row r="57" spans="1:16" x14ac:dyDescent="0.15">
      <c r="A57" s="175" t="s">
        <v>42</v>
      </c>
      <c r="B57" s="175"/>
      <c r="C57" s="175"/>
      <c r="D57" s="175" t="str">
        <f>'将来負担比率（分子）の構造'!I$51</f>
        <v>-</v>
      </c>
      <c r="E57" s="175"/>
      <c r="F57" s="175"/>
      <c r="G57" s="175" t="str">
        <f>'将来負担比率（分子）の構造'!J$51</f>
        <v>-</v>
      </c>
      <c r="H57" s="175"/>
      <c r="I57" s="175"/>
      <c r="J57" s="175">
        <f>'将来負担比率（分子）の構造'!K$51</f>
        <v>152</v>
      </c>
      <c r="K57" s="175"/>
      <c r="L57" s="175"/>
      <c r="M57" s="175">
        <f>'将来負担比率（分子）の構造'!L$51</f>
        <v>148</v>
      </c>
      <c r="N57" s="175"/>
      <c r="O57" s="175"/>
      <c r="P57" s="175">
        <f>'将来負担比率（分子）の構造'!M$51</f>
        <v>142</v>
      </c>
    </row>
    <row r="58" spans="1:16" x14ac:dyDescent="0.15">
      <c r="A58" s="175" t="s">
        <v>41</v>
      </c>
      <c r="B58" s="175"/>
      <c r="C58" s="175"/>
      <c r="D58" s="175">
        <f>'将来負担比率（分子）の構造'!I$50</f>
        <v>1256</v>
      </c>
      <c r="E58" s="175"/>
      <c r="F58" s="175"/>
      <c r="G58" s="175">
        <f>'将来負担比率（分子）の構造'!J$50</f>
        <v>1420</v>
      </c>
      <c r="H58" s="175"/>
      <c r="I58" s="175"/>
      <c r="J58" s="175">
        <f>'将来負担比率（分子）の構造'!K$50</f>
        <v>1766</v>
      </c>
      <c r="K58" s="175"/>
      <c r="L58" s="175"/>
      <c r="M58" s="175">
        <f>'将来負担比率（分子）の構造'!L$50</f>
        <v>1737</v>
      </c>
      <c r="N58" s="175"/>
      <c r="O58" s="175"/>
      <c r="P58" s="175">
        <f>'将来負担比率（分子）の構造'!M$50</f>
        <v>1867</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199</v>
      </c>
      <c r="C62" s="175"/>
      <c r="D62" s="175"/>
      <c r="E62" s="175">
        <f>'将来負担比率（分子）の構造'!J$45</f>
        <v>165</v>
      </c>
      <c r="F62" s="175"/>
      <c r="G62" s="175"/>
      <c r="H62" s="175">
        <f>'将来負担比率（分子）の構造'!K$45</f>
        <v>159</v>
      </c>
      <c r="I62" s="175"/>
      <c r="J62" s="175"/>
      <c r="K62" s="175">
        <f>'将来負担比率（分子）の構造'!L$45</f>
        <v>91</v>
      </c>
      <c r="L62" s="175"/>
      <c r="M62" s="175"/>
      <c r="N62" s="175">
        <f>'将来負担比率（分子）の構造'!M$45</f>
        <v>126</v>
      </c>
      <c r="O62" s="175"/>
      <c r="P62" s="175"/>
    </row>
    <row r="63" spans="1:16" x14ac:dyDescent="0.15">
      <c r="A63" s="175" t="s">
        <v>34</v>
      </c>
      <c r="B63" s="175">
        <f>'将来負担比率（分子）の構造'!I$44</f>
        <v>603</v>
      </c>
      <c r="C63" s="175"/>
      <c r="D63" s="175"/>
      <c r="E63" s="175">
        <f>'将来負担比率（分子）の構造'!J$44</f>
        <v>553</v>
      </c>
      <c r="F63" s="175"/>
      <c r="G63" s="175"/>
      <c r="H63" s="175">
        <f>'将来負担比率（分子）の構造'!K$44</f>
        <v>483</v>
      </c>
      <c r="I63" s="175"/>
      <c r="J63" s="175"/>
      <c r="K63" s="175">
        <f>'将来負担比率（分子）の構造'!L$44</f>
        <v>421</v>
      </c>
      <c r="L63" s="175"/>
      <c r="M63" s="175"/>
      <c r="N63" s="175">
        <f>'将来負担比率（分子）の構造'!M$44</f>
        <v>363</v>
      </c>
      <c r="O63" s="175"/>
      <c r="P63" s="175"/>
    </row>
    <row r="64" spans="1:16" x14ac:dyDescent="0.15">
      <c r="A64" s="175" t="s">
        <v>33</v>
      </c>
      <c r="B64" s="175">
        <f>'将来負担比率（分子）の構造'!I$43</f>
        <v>796</v>
      </c>
      <c r="C64" s="175"/>
      <c r="D64" s="175"/>
      <c r="E64" s="175">
        <f>'将来負担比率（分子）の構造'!J$43</f>
        <v>972</v>
      </c>
      <c r="F64" s="175"/>
      <c r="G64" s="175"/>
      <c r="H64" s="175">
        <f>'将来負担比率（分子）の構造'!K$43</f>
        <v>957</v>
      </c>
      <c r="I64" s="175"/>
      <c r="J64" s="175"/>
      <c r="K64" s="175">
        <f>'将来負担比率（分子）の構造'!L$43</f>
        <v>940</v>
      </c>
      <c r="L64" s="175"/>
      <c r="M64" s="175"/>
      <c r="N64" s="175">
        <f>'将来負担比率（分子）の構造'!M$43</f>
        <v>1093</v>
      </c>
      <c r="O64" s="175"/>
      <c r="P64" s="175"/>
    </row>
    <row r="65" spans="1:16" x14ac:dyDescent="0.15">
      <c r="A65" s="175" t="s">
        <v>32</v>
      </c>
      <c r="B65" s="175">
        <f>'将来負担比率（分子）の構造'!I$42</f>
        <v>80</v>
      </c>
      <c r="C65" s="175"/>
      <c r="D65" s="175"/>
      <c r="E65" s="175">
        <f>'将来負担比率（分子）の構造'!J$42</f>
        <v>69</v>
      </c>
      <c r="F65" s="175"/>
      <c r="G65" s="175"/>
      <c r="H65" s="175">
        <f>'将来負担比率（分子）の構造'!K$42</f>
        <v>58</v>
      </c>
      <c r="I65" s="175"/>
      <c r="J65" s="175"/>
      <c r="K65" s="175">
        <f>'将来負担比率（分子）の構造'!L$42</f>
        <v>58</v>
      </c>
      <c r="L65" s="175"/>
      <c r="M65" s="175"/>
      <c r="N65" s="175">
        <f>'将来負担比率（分子）の構造'!M$42</f>
        <v>34</v>
      </c>
      <c r="O65" s="175"/>
      <c r="P65" s="175"/>
    </row>
    <row r="66" spans="1:16" x14ac:dyDescent="0.15">
      <c r="A66" s="175" t="s">
        <v>31</v>
      </c>
      <c r="B66" s="175">
        <f>'将来負担比率（分子）の構造'!I$41</f>
        <v>3104</v>
      </c>
      <c r="C66" s="175"/>
      <c r="D66" s="175"/>
      <c r="E66" s="175">
        <f>'将来負担比率（分子）の構造'!J$41</f>
        <v>3085</v>
      </c>
      <c r="F66" s="175"/>
      <c r="G66" s="175"/>
      <c r="H66" s="175">
        <f>'将来負担比率（分子）の構造'!K$41</f>
        <v>3024</v>
      </c>
      <c r="I66" s="175"/>
      <c r="J66" s="175"/>
      <c r="K66" s="175">
        <f>'将来負担比率（分子）の構造'!L$41</f>
        <v>2977</v>
      </c>
      <c r="L66" s="175"/>
      <c r="M66" s="175"/>
      <c r="N66" s="175">
        <f>'将来負担比率（分子）の構造'!M$41</f>
        <v>2911</v>
      </c>
      <c r="O66" s="175"/>
      <c r="P66" s="175"/>
    </row>
    <row r="67" spans="1:16" x14ac:dyDescent="0.15">
      <c r="A67" s="175" t="s">
        <v>75</v>
      </c>
      <c r="B67" s="175" t="e">
        <f>NA()</f>
        <v>#N/A</v>
      </c>
      <c r="C67" s="175">
        <f>IF(ISNUMBER('将来負担比率（分子）の構造'!I$53), IF('将来負担比率（分子）の構造'!I$53 &lt; 0, 0, '将来負担比率（分子）の構造'!I$53), NA())</f>
        <v>483</v>
      </c>
      <c r="D67" s="175" t="e">
        <f>NA()</f>
        <v>#N/A</v>
      </c>
      <c r="E67" s="175" t="e">
        <f>NA()</f>
        <v>#N/A</v>
      </c>
      <c r="F67" s="175">
        <f>IF(ISNUMBER('将来負担比率（分子）の構造'!J$53), IF('将来負担比率（分子）の構造'!J$53 &lt; 0, 0, '将来負担比率（分子）の構造'!J$53), NA())</f>
        <v>458</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521</v>
      </c>
      <c r="C72" s="179">
        <f>基金残高に係る経年分析!G55</f>
        <v>431</v>
      </c>
      <c r="D72" s="179">
        <f>基金残高に係る経年分析!H55</f>
        <v>528</v>
      </c>
    </row>
    <row r="73" spans="1:16" x14ac:dyDescent="0.15">
      <c r="A73" s="178" t="s">
        <v>78</v>
      </c>
      <c r="B73" s="179">
        <f>基金残高に係る経年分析!F56</f>
        <v>38</v>
      </c>
      <c r="C73" s="179">
        <f>基金残高に係る経年分析!G56</f>
        <v>38</v>
      </c>
      <c r="D73" s="179">
        <f>基金残高に係る経年分析!H56</f>
        <v>38</v>
      </c>
    </row>
    <row r="74" spans="1:16" x14ac:dyDescent="0.15">
      <c r="A74" s="178" t="s">
        <v>79</v>
      </c>
      <c r="B74" s="179">
        <f>基金残高に係る経年分析!F57</f>
        <v>1206</v>
      </c>
      <c r="C74" s="179">
        <f>基金残高に係る経年分析!G57</f>
        <v>1268</v>
      </c>
      <c r="D74" s="179">
        <f>基金残高に係る経年分析!H57</f>
        <v>1301</v>
      </c>
    </row>
  </sheetData>
  <sheetProtection algorithmName="SHA-512" hashValue="p/09X4WZ4zNDhGWRFI29tmB/qYuTm524RN4oluyymLtdNWdpmCXwmpnFsS7IQacuLXuAx2T863/uieSyROaaig==" saltValue="9zvZmzsq1UpXkS7EOfo2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pageSetUpPr fitToPage="1"/>
  </sheetPr>
  <dimension ref="B1:EM49"/>
  <sheetViews>
    <sheetView showGridLines="0" view="pageBreakPreview" zoomScaleNormal="100" zoomScaleSheetLayoutView="100"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211</v>
      </c>
      <c r="DI1" s="614"/>
      <c r="DJ1" s="614"/>
      <c r="DK1" s="614"/>
      <c r="DL1" s="614"/>
      <c r="DM1" s="614"/>
      <c r="DN1" s="615"/>
      <c r="DO1" s="215"/>
      <c r="DP1" s="613" t="s">
        <v>212</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15">
      <c r="B2" s="216" t="s">
        <v>213</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16" t="s">
        <v>214</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215</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216</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217</v>
      </c>
      <c r="S4" s="617"/>
      <c r="T4" s="617"/>
      <c r="U4" s="617"/>
      <c r="V4" s="617"/>
      <c r="W4" s="617"/>
      <c r="X4" s="617"/>
      <c r="Y4" s="618"/>
      <c r="Z4" s="616" t="s">
        <v>218</v>
      </c>
      <c r="AA4" s="617"/>
      <c r="AB4" s="617"/>
      <c r="AC4" s="618"/>
      <c r="AD4" s="616" t="s">
        <v>219</v>
      </c>
      <c r="AE4" s="617"/>
      <c r="AF4" s="617"/>
      <c r="AG4" s="617"/>
      <c r="AH4" s="617"/>
      <c r="AI4" s="617"/>
      <c r="AJ4" s="617"/>
      <c r="AK4" s="618"/>
      <c r="AL4" s="616" t="s">
        <v>218</v>
      </c>
      <c r="AM4" s="617"/>
      <c r="AN4" s="617"/>
      <c r="AO4" s="618"/>
      <c r="AP4" s="619" t="s">
        <v>220</v>
      </c>
      <c r="AQ4" s="619"/>
      <c r="AR4" s="619"/>
      <c r="AS4" s="619"/>
      <c r="AT4" s="619"/>
      <c r="AU4" s="619"/>
      <c r="AV4" s="619"/>
      <c r="AW4" s="619"/>
      <c r="AX4" s="619"/>
      <c r="AY4" s="619"/>
      <c r="AZ4" s="619"/>
      <c r="BA4" s="619"/>
      <c r="BB4" s="619"/>
      <c r="BC4" s="619"/>
      <c r="BD4" s="619"/>
      <c r="BE4" s="619"/>
      <c r="BF4" s="619"/>
      <c r="BG4" s="619" t="s">
        <v>221</v>
      </c>
      <c r="BH4" s="619"/>
      <c r="BI4" s="619"/>
      <c r="BJ4" s="619"/>
      <c r="BK4" s="619"/>
      <c r="BL4" s="619"/>
      <c r="BM4" s="619"/>
      <c r="BN4" s="619"/>
      <c r="BO4" s="619" t="s">
        <v>218</v>
      </c>
      <c r="BP4" s="619"/>
      <c r="BQ4" s="619"/>
      <c r="BR4" s="619"/>
      <c r="BS4" s="619" t="s">
        <v>222</v>
      </c>
      <c r="BT4" s="619"/>
      <c r="BU4" s="619"/>
      <c r="BV4" s="619"/>
      <c r="BW4" s="619"/>
      <c r="BX4" s="619"/>
      <c r="BY4" s="619"/>
      <c r="BZ4" s="619"/>
      <c r="CA4" s="619"/>
      <c r="CB4" s="619"/>
      <c r="CD4" s="616" t="s">
        <v>223</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224</v>
      </c>
      <c r="C5" s="621"/>
      <c r="D5" s="621"/>
      <c r="E5" s="621"/>
      <c r="F5" s="621"/>
      <c r="G5" s="621"/>
      <c r="H5" s="621"/>
      <c r="I5" s="621"/>
      <c r="J5" s="621"/>
      <c r="K5" s="621"/>
      <c r="L5" s="621"/>
      <c r="M5" s="621"/>
      <c r="N5" s="621"/>
      <c r="O5" s="621"/>
      <c r="P5" s="621"/>
      <c r="Q5" s="622"/>
      <c r="R5" s="623">
        <v>743772</v>
      </c>
      <c r="S5" s="624"/>
      <c r="T5" s="624"/>
      <c r="U5" s="624"/>
      <c r="V5" s="624"/>
      <c r="W5" s="624"/>
      <c r="X5" s="624"/>
      <c r="Y5" s="625"/>
      <c r="Z5" s="626">
        <v>9.1</v>
      </c>
      <c r="AA5" s="626"/>
      <c r="AB5" s="626"/>
      <c r="AC5" s="626"/>
      <c r="AD5" s="627">
        <v>743400</v>
      </c>
      <c r="AE5" s="627"/>
      <c r="AF5" s="627"/>
      <c r="AG5" s="627"/>
      <c r="AH5" s="627"/>
      <c r="AI5" s="627"/>
      <c r="AJ5" s="627"/>
      <c r="AK5" s="627"/>
      <c r="AL5" s="628">
        <v>24.5</v>
      </c>
      <c r="AM5" s="629"/>
      <c r="AN5" s="629"/>
      <c r="AO5" s="630"/>
      <c r="AP5" s="620" t="s">
        <v>225</v>
      </c>
      <c r="AQ5" s="621"/>
      <c r="AR5" s="621"/>
      <c r="AS5" s="621"/>
      <c r="AT5" s="621"/>
      <c r="AU5" s="621"/>
      <c r="AV5" s="621"/>
      <c r="AW5" s="621"/>
      <c r="AX5" s="621"/>
      <c r="AY5" s="621"/>
      <c r="AZ5" s="621"/>
      <c r="BA5" s="621"/>
      <c r="BB5" s="621"/>
      <c r="BC5" s="621"/>
      <c r="BD5" s="621"/>
      <c r="BE5" s="621"/>
      <c r="BF5" s="622"/>
      <c r="BG5" s="634">
        <v>743772</v>
      </c>
      <c r="BH5" s="635"/>
      <c r="BI5" s="635"/>
      <c r="BJ5" s="635"/>
      <c r="BK5" s="635"/>
      <c r="BL5" s="635"/>
      <c r="BM5" s="635"/>
      <c r="BN5" s="636"/>
      <c r="BO5" s="637">
        <v>100</v>
      </c>
      <c r="BP5" s="637"/>
      <c r="BQ5" s="637"/>
      <c r="BR5" s="637"/>
      <c r="BS5" s="638" t="s">
        <v>126</v>
      </c>
      <c r="BT5" s="638"/>
      <c r="BU5" s="638"/>
      <c r="BV5" s="638"/>
      <c r="BW5" s="638"/>
      <c r="BX5" s="638"/>
      <c r="BY5" s="638"/>
      <c r="BZ5" s="638"/>
      <c r="CA5" s="638"/>
      <c r="CB5" s="642"/>
      <c r="CD5" s="616" t="s">
        <v>220</v>
      </c>
      <c r="CE5" s="617"/>
      <c r="CF5" s="617"/>
      <c r="CG5" s="617"/>
      <c r="CH5" s="617"/>
      <c r="CI5" s="617"/>
      <c r="CJ5" s="617"/>
      <c r="CK5" s="617"/>
      <c r="CL5" s="617"/>
      <c r="CM5" s="617"/>
      <c r="CN5" s="617"/>
      <c r="CO5" s="617"/>
      <c r="CP5" s="617"/>
      <c r="CQ5" s="618"/>
      <c r="CR5" s="616" t="s">
        <v>226</v>
      </c>
      <c r="CS5" s="617"/>
      <c r="CT5" s="617"/>
      <c r="CU5" s="617"/>
      <c r="CV5" s="617"/>
      <c r="CW5" s="617"/>
      <c r="CX5" s="617"/>
      <c r="CY5" s="618"/>
      <c r="CZ5" s="616" t="s">
        <v>218</v>
      </c>
      <c r="DA5" s="617"/>
      <c r="DB5" s="617"/>
      <c r="DC5" s="618"/>
      <c r="DD5" s="616" t="s">
        <v>227</v>
      </c>
      <c r="DE5" s="617"/>
      <c r="DF5" s="617"/>
      <c r="DG5" s="617"/>
      <c r="DH5" s="617"/>
      <c r="DI5" s="617"/>
      <c r="DJ5" s="617"/>
      <c r="DK5" s="617"/>
      <c r="DL5" s="617"/>
      <c r="DM5" s="617"/>
      <c r="DN5" s="617"/>
      <c r="DO5" s="617"/>
      <c r="DP5" s="618"/>
      <c r="DQ5" s="616" t="s">
        <v>228</v>
      </c>
      <c r="DR5" s="617"/>
      <c r="DS5" s="617"/>
      <c r="DT5" s="617"/>
      <c r="DU5" s="617"/>
      <c r="DV5" s="617"/>
      <c r="DW5" s="617"/>
      <c r="DX5" s="617"/>
      <c r="DY5" s="617"/>
      <c r="DZ5" s="617"/>
      <c r="EA5" s="617"/>
      <c r="EB5" s="617"/>
      <c r="EC5" s="618"/>
    </row>
    <row r="6" spans="2:143" ht="11.25" customHeight="1" x14ac:dyDescent="0.15">
      <c r="B6" s="631" t="s">
        <v>229</v>
      </c>
      <c r="C6" s="632"/>
      <c r="D6" s="632"/>
      <c r="E6" s="632"/>
      <c r="F6" s="632"/>
      <c r="G6" s="632"/>
      <c r="H6" s="632"/>
      <c r="I6" s="632"/>
      <c r="J6" s="632"/>
      <c r="K6" s="632"/>
      <c r="L6" s="632"/>
      <c r="M6" s="632"/>
      <c r="N6" s="632"/>
      <c r="O6" s="632"/>
      <c r="P6" s="632"/>
      <c r="Q6" s="633"/>
      <c r="R6" s="634">
        <v>47443</v>
      </c>
      <c r="S6" s="635"/>
      <c r="T6" s="635"/>
      <c r="U6" s="635"/>
      <c r="V6" s="635"/>
      <c r="W6" s="635"/>
      <c r="X6" s="635"/>
      <c r="Y6" s="636"/>
      <c r="Z6" s="637">
        <v>0.6</v>
      </c>
      <c r="AA6" s="637"/>
      <c r="AB6" s="637"/>
      <c r="AC6" s="637"/>
      <c r="AD6" s="638">
        <v>47443</v>
      </c>
      <c r="AE6" s="638"/>
      <c r="AF6" s="638"/>
      <c r="AG6" s="638"/>
      <c r="AH6" s="638"/>
      <c r="AI6" s="638"/>
      <c r="AJ6" s="638"/>
      <c r="AK6" s="638"/>
      <c r="AL6" s="639">
        <v>1.6</v>
      </c>
      <c r="AM6" s="640"/>
      <c r="AN6" s="640"/>
      <c r="AO6" s="641"/>
      <c r="AP6" s="631" t="s">
        <v>230</v>
      </c>
      <c r="AQ6" s="632"/>
      <c r="AR6" s="632"/>
      <c r="AS6" s="632"/>
      <c r="AT6" s="632"/>
      <c r="AU6" s="632"/>
      <c r="AV6" s="632"/>
      <c r="AW6" s="632"/>
      <c r="AX6" s="632"/>
      <c r="AY6" s="632"/>
      <c r="AZ6" s="632"/>
      <c r="BA6" s="632"/>
      <c r="BB6" s="632"/>
      <c r="BC6" s="632"/>
      <c r="BD6" s="632"/>
      <c r="BE6" s="632"/>
      <c r="BF6" s="633"/>
      <c r="BG6" s="634">
        <v>743772</v>
      </c>
      <c r="BH6" s="635"/>
      <c r="BI6" s="635"/>
      <c r="BJ6" s="635"/>
      <c r="BK6" s="635"/>
      <c r="BL6" s="635"/>
      <c r="BM6" s="635"/>
      <c r="BN6" s="636"/>
      <c r="BO6" s="637">
        <v>100</v>
      </c>
      <c r="BP6" s="637"/>
      <c r="BQ6" s="637"/>
      <c r="BR6" s="637"/>
      <c r="BS6" s="638" t="s">
        <v>231</v>
      </c>
      <c r="BT6" s="638"/>
      <c r="BU6" s="638"/>
      <c r="BV6" s="638"/>
      <c r="BW6" s="638"/>
      <c r="BX6" s="638"/>
      <c r="BY6" s="638"/>
      <c r="BZ6" s="638"/>
      <c r="CA6" s="638"/>
      <c r="CB6" s="642"/>
      <c r="CD6" s="620" t="s">
        <v>232</v>
      </c>
      <c r="CE6" s="621"/>
      <c r="CF6" s="621"/>
      <c r="CG6" s="621"/>
      <c r="CH6" s="621"/>
      <c r="CI6" s="621"/>
      <c r="CJ6" s="621"/>
      <c r="CK6" s="621"/>
      <c r="CL6" s="621"/>
      <c r="CM6" s="621"/>
      <c r="CN6" s="621"/>
      <c r="CO6" s="621"/>
      <c r="CP6" s="621"/>
      <c r="CQ6" s="622"/>
      <c r="CR6" s="634">
        <v>68363</v>
      </c>
      <c r="CS6" s="635"/>
      <c r="CT6" s="635"/>
      <c r="CU6" s="635"/>
      <c r="CV6" s="635"/>
      <c r="CW6" s="635"/>
      <c r="CX6" s="635"/>
      <c r="CY6" s="636"/>
      <c r="CZ6" s="628">
        <v>0.9</v>
      </c>
      <c r="DA6" s="629"/>
      <c r="DB6" s="629"/>
      <c r="DC6" s="645"/>
      <c r="DD6" s="643" t="s">
        <v>231</v>
      </c>
      <c r="DE6" s="635"/>
      <c r="DF6" s="635"/>
      <c r="DG6" s="635"/>
      <c r="DH6" s="635"/>
      <c r="DI6" s="635"/>
      <c r="DJ6" s="635"/>
      <c r="DK6" s="635"/>
      <c r="DL6" s="635"/>
      <c r="DM6" s="635"/>
      <c r="DN6" s="635"/>
      <c r="DO6" s="635"/>
      <c r="DP6" s="636"/>
      <c r="DQ6" s="643">
        <v>68363</v>
      </c>
      <c r="DR6" s="635"/>
      <c r="DS6" s="635"/>
      <c r="DT6" s="635"/>
      <c r="DU6" s="635"/>
      <c r="DV6" s="635"/>
      <c r="DW6" s="635"/>
      <c r="DX6" s="635"/>
      <c r="DY6" s="635"/>
      <c r="DZ6" s="635"/>
      <c r="EA6" s="635"/>
      <c r="EB6" s="635"/>
      <c r="EC6" s="644"/>
    </row>
    <row r="7" spans="2:143" ht="11.25" customHeight="1" x14ac:dyDescent="0.15">
      <c r="B7" s="631" t="s">
        <v>233</v>
      </c>
      <c r="C7" s="632"/>
      <c r="D7" s="632"/>
      <c r="E7" s="632"/>
      <c r="F7" s="632"/>
      <c r="G7" s="632"/>
      <c r="H7" s="632"/>
      <c r="I7" s="632"/>
      <c r="J7" s="632"/>
      <c r="K7" s="632"/>
      <c r="L7" s="632"/>
      <c r="M7" s="632"/>
      <c r="N7" s="632"/>
      <c r="O7" s="632"/>
      <c r="P7" s="632"/>
      <c r="Q7" s="633"/>
      <c r="R7" s="634">
        <v>256</v>
      </c>
      <c r="S7" s="635"/>
      <c r="T7" s="635"/>
      <c r="U7" s="635"/>
      <c r="V7" s="635"/>
      <c r="W7" s="635"/>
      <c r="X7" s="635"/>
      <c r="Y7" s="636"/>
      <c r="Z7" s="637">
        <v>0</v>
      </c>
      <c r="AA7" s="637"/>
      <c r="AB7" s="637"/>
      <c r="AC7" s="637"/>
      <c r="AD7" s="638">
        <v>256</v>
      </c>
      <c r="AE7" s="638"/>
      <c r="AF7" s="638"/>
      <c r="AG7" s="638"/>
      <c r="AH7" s="638"/>
      <c r="AI7" s="638"/>
      <c r="AJ7" s="638"/>
      <c r="AK7" s="638"/>
      <c r="AL7" s="639">
        <v>0</v>
      </c>
      <c r="AM7" s="640"/>
      <c r="AN7" s="640"/>
      <c r="AO7" s="641"/>
      <c r="AP7" s="631" t="s">
        <v>234</v>
      </c>
      <c r="AQ7" s="632"/>
      <c r="AR7" s="632"/>
      <c r="AS7" s="632"/>
      <c r="AT7" s="632"/>
      <c r="AU7" s="632"/>
      <c r="AV7" s="632"/>
      <c r="AW7" s="632"/>
      <c r="AX7" s="632"/>
      <c r="AY7" s="632"/>
      <c r="AZ7" s="632"/>
      <c r="BA7" s="632"/>
      <c r="BB7" s="632"/>
      <c r="BC7" s="632"/>
      <c r="BD7" s="632"/>
      <c r="BE7" s="632"/>
      <c r="BF7" s="633"/>
      <c r="BG7" s="634">
        <v>253602</v>
      </c>
      <c r="BH7" s="635"/>
      <c r="BI7" s="635"/>
      <c r="BJ7" s="635"/>
      <c r="BK7" s="635"/>
      <c r="BL7" s="635"/>
      <c r="BM7" s="635"/>
      <c r="BN7" s="636"/>
      <c r="BO7" s="637">
        <v>34.1</v>
      </c>
      <c r="BP7" s="637"/>
      <c r="BQ7" s="637"/>
      <c r="BR7" s="637"/>
      <c r="BS7" s="638" t="s">
        <v>231</v>
      </c>
      <c r="BT7" s="638"/>
      <c r="BU7" s="638"/>
      <c r="BV7" s="638"/>
      <c r="BW7" s="638"/>
      <c r="BX7" s="638"/>
      <c r="BY7" s="638"/>
      <c r="BZ7" s="638"/>
      <c r="CA7" s="638"/>
      <c r="CB7" s="642"/>
      <c r="CD7" s="631" t="s">
        <v>235</v>
      </c>
      <c r="CE7" s="632"/>
      <c r="CF7" s="632"/>
      <c r="CG7" s="632"/>
      <c r="CH7" s="632"/>
      <c r="CI7" s="632"/>
      <c r="CJ7" s="632"/>
      <c r="CK7" s="632"/>
      <c r="CL7" s="632"/>
      <c r="CM7" s="632"/>
      <c r="CN7" s="632"/>
      <c r="CO7" s="632"/>
      <c r="CP7" s="632"/>
      <c r="CQ7" s="633"/>
      <c r="CR7" s="634">
        <v>1567482</v>
      </c>
      <c r="CS7" s="635"/>
      <c r="CT7" s="635"/>
      <c r="CU7" s="635"/>
      <c r="CV7" s="635"/>
      <c r="CW7" s="635"/>
      <c r="CX7" s="635"/>
      <c r="CY7" s="636"/>
      <c r="CZ7" s="637">
        <v>20</v>
      </c>
      <c r="DA7" s="637"/>
      <c r="DB7" s="637"/>
      <c r="DC7" s="637"/>
      <c r="DD7" s="643">
        <v>71837</v>
      </c>
      <c r="DE7" s="635"/>
      <c r="DF7" s="635"/>
      <c r="DG7" s="635"/>
      <c r="DH7" s="635"/>
      <c r="DI7" s="635"/>
      <c r="DJ7" s="635"/>
      <c r="DK7" s="635"/>
      <c r="DL7" s="635"/>
      <c r="DM7" s="635"/>
      <c r="DN7" s="635"/>
      <c r="DO7" s="635"/>
      <c r="DP7" s="636"/>
      <c r="DQ7" s="643">
        <v>959377</v>
      </c>
      <c r="DR7" s="635"/>
      <c r="DS7" s="635"/>
      <c r="DT7" s="635"/>
      <c r="DU7" s="635"/>
      <c r="DV7" s="635"/>
      <c r="DW7" s="635"/>
      <c r="DX7" s="635"/>
      <c r="DY7" s="635"/>
      <c r="DZ7" s="635"/>
      <c r="EA7" s="635"/>
      <c r="EB7" s="635"/>
      <c r="EC7" s="644"/>
    </row>
    <row r="8" spans="2:143" ht="11.25" customHeight="1" x14ac:dyDescent="0.15">
      <c r="B8" s="631" t="s">
        <v>236</v>
      </c>
      <c r="C8" s="632"/>
      <c r="D8" s="632"/>
      <c r="E8" s="632"/>
      <c r="F8" s="632"/>
      <c r="G8" s="632"/>
      <c r="H8" s="632"/>
      <c r="I8" s="632"/>
      <c r="J8" s="632"/>
      <c r="K8" s="632"/>
      <c r="L8" s="632"/>
      <c r="M8" s="632"/>
      <c r="N8" s="632"/>
      <c r="O8" s="632"/>
      <c r="P8" s="632"/>
      <c r="Q8" s="633"/>
      <c r="R8" s="634">
        <v>765</v>
      </c>
      <c r="S8" s="635"/>
      <c r="T8" s="635"/>
      <c r="U8" s="635"/>
      <c r="V8" s="635"/>
      <c r="W8" s="635"/>
      <c r="X8" s="635"/>
      <c r="Y8" s="636"/>
      <c r="Z8" s="637">
        <v>0</v>
      </c>
      <c r="AA8" s="637"/>
      <c r="AB8" s="637"/>
      <c r="AC8" s="637"/>
      <c r="AD8" s="638">
        <v>765</v>
      </c>
      <c r="AE8" s="638"/>
      <c r="AF8" s="638"/>
      <c r="AG8" s="638"/>
      <c r="AH8" s="638"/>
      <c r="AI8" s="638"/>
      <c r="AJ8" s="638"/>
      <c r="AK8" s="638"/>
      <c r="AL8" s="639">
        <v>0</v>
      </c>
      <c r="AM8" s="640"/>
      <c r="AN8" s="640"/>
      <c r="AO8" s="641"/>
      <c r="AP8" s="631" t="s">
        <v>237</v>
      </c>
      <c r="AQ8" s="632"/>
      <c r="AR8" s="632"/>
      <c r="AS8" s="632"/>
      <c r="AT8" s="632"/>
      <c r="AU8" s="632"/>
      <c r="AV8" s="632"/>
      <c r="AW8" s="632"/>
      <c r="AX8" s="632"/>
      <c r="AY8" s="632"/>
      <c r="AZ8" s="632"/>
      <c r="BA8" s="632"/>
      <c r="BB8" s="632"/>
      <c r="BC8" s="632"/>
      <c r="BD8" s="632"/>
      <c r="BE8" s="632"/>
      <c r="BF8" s="633"/>
      <c r="BG8" s="634">
        <v>12414</v>
      </c>
      <c r="BH8" s="635"/>
      <c r="BI8" s="635"/>
      <c r="BJ8" s="635"/>
      <c r="BK8" s="635"/>
      <c r="BL8" s="635"/>
      <c r="BM8" s="635"/>
      <c r="BN8" s="636"/>
      <c r="BO8" s="637">
        <v>1.7</v>
      </c>
      <c r="BP8" s="637"/>
      <c r="BQ8" s="637"/>
      <c r="BR8" s="637"/>
      <c r="BS8" s="643" t="s">
        <v>126</v>
      </c>
      <c r="BT8" s="635"/>
      <c r="BU8" s="635"/>
      <c r="BV8" s="635"/>
      <c r="BW8" s="635"/>
      <c r="BX8" s="635"/>
      <c r="BY8" s="635"/>
      <c r="BZ8" s="635"/>
      <c r="CA8" s="635"/>
      <c r="CB8" s="644"/>
      <c r="CD8" s="631" t="s">
        <v>238</v>
      </c>
      <c r="CE8" s="632"/>
      <c r="CF8" s="632"/>
      <c r="CG8" s="632"/>
      <c r="CH8" s="632"/>
      <c r="CI8" s="632"/>
      <c r="CJ8" s="632"/>
      <c r="CK8" s="632"/>
      <c r="CL8" s="632"/>
      <c r="CM8" s="632"/>
      <c r="CN8" s="632"/>
      <c r="CO8" s="632"/>
      <c r="CP8" s="632"/>
      <c r="CQ8" s="633"/>
      <c r="CR8" s="634">
        <v>3066009</v>
      </c>
      <c r="CS8" s="635"/>
      <c r="CT8" s="635"/>
      <c r="CU8" s="635"/>
      <c r="CV8" s="635"/>
      <c r="CW8" s="635"/>
      <c r="CX8" s="635"/>
      <c r="CY8" s="636"/>
      <c r="CZ8" s="637">
        <v>39.1</v>
      </c>
      <c r="DA8" s="637"/>
      <c r="DB8" s="637"/>
      <c r="DC8" s="637"/>
      <c r="DD8" s="643" t="s">
        <v>134</v>
      </c>
      <c r="DE8" s="635"/>
      <c r="DF8" s="635"/>
      <c r="DG8" s="635"/>
      <c r="DH8" s="635"/>
      <c r="DI8" s="635"/>
      <c r="DJ8" s="635"/>
      <c r="DK8" s="635"/>
      <c r="DL8" s="635"/>
      <c r="DM8" s="635"/>
      <c r="DN8" s="635"/>
      <c r="DO8" s="635"/>
      <c r="DP8" s="636"/>
      <c r="DQ8" s="643">
        <v>1078394</v>
      </c>
      <c r="DR8" s="635"/>
      <c r="DS8" s="635"/>
      <c r="DT8" s="635"/>
      <c r="DU8" s="635"/>
      <c r="DV8" s="635"/>
      <c r="DW8" s="635"/>
      <c r="DX8" s="635"/>
      <c r="DY8" s="635"/>
      <c r="DZ8" s="635"/>
      <c r="EA8" s="635"/>
      <c r="EB8" s="635"/>
      <c r="EC8" s="644"/>
    </row>
    <row r="9" spans="2:143" ht="11.25" customHeight="1" x14ac:dyDescent="0.15">
      <c r="B9" s="631" t="s">
        <v>239</v>
      </c>
      <c r="C9" s="632"/>
      <c r="D9" s="632"/>
      <c r="E9" s="632"/>
      <c r="F9" s="632"/>
      <c r="G9" s="632"/>
      <c r="H9" s="632"/>
      <c r="I9" s="632"/>
      <c r="J9" s="632"/>
      <c r="K9" s="632"/>
      <c r="L9" s="632"/>
      <c r="M9" s="632"/>
      <c r="N9" s="632"/>
      <c r="O9" s="632"/>
      <c r="P9" s="632"/>
      <c r="Q9" s="633"/>
      <c r="R9" s="634">
        <v>845</v>
      </c>
      <c r="S9" s="635"/>
      <c r="T9" s="635"/>
      <c r="U9" s="635"/>
      <c r="V9" s="635"/>
      <c r="W9" s="635"/>
      <c r="X9" s="635"/>
      <c r="Y9" s="636"/>
      <c r="Z9" s="637">
        <v>0</v>
      </c>
      <c r="AA9" s="637"/>
      <c r="AB9" s="637"/>
      <c r="AC9" s="637"/>
      <c r="AD9" s="638">
        <v>845</v>
      </c>
      <c r="AE9" s="638"/>
      <c r="AF9" s="638"/>
      <c r="AG9" s="638"/>
      <c r="AH9" s="638"/>
      <c r="AI9" s="638"/>
      <c r="AJ9" s="638"/>
      <c r="AK9" s="638"/>
      <c r="AL9" s="639">
        <v>0</v>
      </c>
      <c r="AM9" s="640"/>
      <c r="AN9" s="640"/>
      <c r="AO9" s="641"/>
      <c r="AP9" s="631" t="s">
        <v>240</v>
      </c>
      <c r="AQ9" s="632"/>
      <c r="AR9" s="632"/>
      <c r="AS9" s="632"/>
      <c r="AT9" s="632"/>
      <c r="AU9" s="632"/>
      <c r="AV9" s="632"/>
      <c r="AW9" s="632"/>
      <c r="AX9" s="632"/>
      <c r="AY9" s="632"/>
      <c r="AZ9" s="632"/>
      <c r="BA9" s="632"/>
      <c r="BB9" s="632"/>
      <c r="BC9" s="632"/>
      <c r="BD9" s="632"/>
      <c r="BE9" s="632"/>
      <c r="BF9" s="633"/>
      <c r="BG9" s="634">
        <v>216686</v>
      </c>
      <c r="BH9" s="635"/>
      <c r="BI9" s="635"/>
      <c r="BJ9" s="635"/>
      <c r="BK9" s="635"/>
      <c r="BL9" s="635"/>
      <c r="BM9" s="635"/>
      <c r="BN9" s="636"/>
      <c r="BO9" s="637">
        <v>29.1</v>
      </c>
      <c r="BP9" s="637"/>
      <c r="BQ9" s="637"/>
      <c r="BR9" s="637"/>
      <c r="BS9" s="643" t="s">
        <v>126</v>
      </c>
      <c r="BT9" s="635"/>
      <c r="BU9" s="635"/>
      <c r="BV9" s="635"/>
      <c r="BW9" s="635"/>
      <c r="BX9" s="635"/>
      <c r="BY9" s="635"/>
      <c r="BZ9" s="635"/>
      <c r="CA9" s="635"/>
      <c r="CB9" s="644"/>
      <c r="CD9" s="631" t="s">
        <v>241</v>
      </c>
      <c r="CE9" s="632"/>
      <c r="CF9" s="632"/>
      <c r="CG9" s="632"/>
      <c r="CH9" s="632"/>
      <c r="CI9" s="632"/>
      <c r="CJ9" s="632"/>
      <c r="CK9" s="632"/>
      <c r="CL9" s="632"/>
      <c r="CM9" s="632"/>
      <c r="CN9" s="632"/>
      <c r="CO9" s="632"/>
      <c r="CP9" s="632"/>
      <c r="CQ9" s="633"/>
      <c r="CR9" s="634">
        <v>467910</v>
      </c>
      <c r="CS9" s="635"/>
      <c r="CT9" s="635"/>
      <c r="CU9" s="635"/>
      <c r="CV9" s="635"/>
      <c r="CW9" s="635"/>
      <c r="CX9" s="635"/>
      <c r="CY9" s="636"/>
      <c r="CZ9" s="637">
        <v>6</v>
      </c>
      <c r="DA9" s="637"/>
      <c r="DB9" s="637"/>
      <c r="DC9" s="637"/>
      <c r="DD9" s="643">
        <v>23036</v>
      </c>
      <c r="DE9" s="635"/>
      <c r="DF9" s="635"/>
      <c r="DG9" s="635"/>
      <c r="DH9" s="635"/>
      <c r="DI9" s="635"/>
      <c r="DJ9" s="635"/>
      <c r="DK9" s="635"/>
      <c r="DL9" s="635"/>
      <c r="DM9" s="635"/>
      <c r="DN9" s="635"/>
      <c r="DO9" s="635"/>
      <c r="DP9" s="636"/>
      <c r="DQ9" s="643">
        <v>383581</v>
      </c>
      <c r="DR9" s="635"/>
      <c r="DS9" s="635"/>
      <c r="DT9" s="635"/>
      <c r="DU9" s="635"/>
      <c r="DV9" s="635"/>
      <c r="DW9" s="635"/>
      <c r="DX9" s="635"/>
      <c r="DY9" s="635"/>
      <c r="DZ9" s="635"/>
      <c r="EA9" s="635"/>
      <c r="EB9" s="635"/>
      <c r="EC9" s="644"/>
    </row>
    <row r="10" spans="2:143" ht="11.25" customHeight="1" x14ac:dyDescent="0.15">
      <c r="B10" s="631" t="s">
        <v>242</v>
      </c>
      <c r="C10" s="632"/>
      <c r="D10" s="632"/>
      <c r="E10" s="632"/>
      <c r="F10" s="632"/>
      <c r="G10" s="632"/>
      <c r="H10" s="632"/>
      <c r="I10" s="632"/>
      <c r="J10" s="632"/>
      <c r="K10" s="632"/>
      <c r="L10" s="632"/>
      <c r="M10" s="632"/>
      <c r="N10" s="632"/>
      <c r="O10" s="632"/>
      <c r="P10" s="632"/>
      <c r="Q10" s="633"/>
      <c r="R10" s="634" t="s">
        <v>134</v>
      </c>
      <c r="S10" s="635"/>
      <c r="T10" s="635"/>
      <c r="U10" s="635"/>
      <c r="V10" s="635"/>
      <c r="W10" s="635"/>
      <c r="X10" s="635"/>
      <c r="Y10" s="636"/>
      <c r="Z10" s="637" t="s">
        <v>126</v>
      </c>
      <c r="AA10" s="637"/>
      <c r="AB10" s="637"/>
      <c r="AC10" s="637"/>
      <c r="AD10" s="638" t="s">
        <v>134</v>
      </c>
      <c r="AE10" s="638"/>
      <c r="AF10" s="638"/>
      <c r="AG10" s="638"/>
      <c r="AH10" s="638"/>
      <c r="AI10" s="638"/>
      <c r="AJ10" s="638"/>
      <c r="AK10" s="638"/>
      <c r="AL10" s="639" t="s">
        <v>134</v>
      </c>
      <c r="AM10" s="640"/>
      <c r="AN10" s="640"/>
      <c r="AO10" s="641"/>
      <c r="AP10" s="631" t="s">
        <v>243</v>
      </c>
      <c r="AQ10" s="632"/>
      <c r="AR10" s="632"/>
      <c r="AS10" s="632"/>
      <c r="AT10" s="632"/>
      <c r="AU10" s="632"/>
      <c r="AV10" s="632"/>
      <c r="AW10" s="632"/>
      <c r="AX10" s="632"/>
      <c r="AY10" s="632"/>
      <c r="AZ10" s="632"/>
      <c r="BA10" s="632"/>
      <c r="BB10" s="632"/>
      <c r="BC10" s="632"/>
      <c r="BD10" s="632"/>
      <c r="BE10" s="632"/>
      <c r="BF10" s="633"/>
      <c r="BG10" s="634">
        <v>15380</v>
      </c>
      <c r="BH10" s="635"/>
      <c r="BI10" s="635"/>
      <c r="BJ10" s="635"/>
      <c r="BK10" s="635"/>
      <c r="BL10" s="635"/>
      <c r="BM10" s="635"/>
      <c r="BN10" s="636"/>
      <c r="BO10" s="637">
        <v>2.1</v>
      </c>
      <c r="BP10" s="637"/>
      <c r="BQ10" s="637"/>
      <c r="BR10" s="637"/>
      <c r="BS10" s="643" t="s">
        <v>231</v>
      </c>
      <c r="BT10" s="635"/>
      <c r="BU10" s="635"/>
      <c r="BV10" s="635"/>
      <c r="BW10" s="635"/>
      <c r="BX10" s="635"/>
      <c r="BY10" s="635"/>
      <c r="BZ10" s="635"/>
      <c r="CA10" s="635"/>
      <c r="CB10" s="644"/>
      <c r="CD10" s="631" t="s">
        <v>244</v>
      </c>
      <c r="CE10" s="632"/>
      <c r="CF10" s="632"/>
      <c r="CG10" s="632"/>
      <c r="CH10" s="632"/>
      <c r="CI10" s="632"/>
      <c r="CJ10" s="632"/>
      <c r="CK10" s="632"/>
      <c r="CL10" s="632"/>
      <c r="CM10" s="632"/>
      <c r="CN10" s="632"/>
      <c r="CO10" s="632"/>
      <c r="CP10" s="632"/>
      <c r="CQ10" s="633"/>
      <c r="CR10" s="634" t="s">
        <v>126</v>
      </c>
      <c r="CS10" s="635"/>
      <c r="CT10" s="635"/>
      <c r="CU10" s="635"/>
      <c r="CV10" s="635"/>
      <c r="CW10" s="635"/>
      <c r="CX10" s="635"/>
      <c r="CY10" s="636"/>
      <c r="CZ10" s="637" t="s">
        <v>134</v>
      </c>
      <c r="DA10" s="637"/>
      <c r="DB10" s="637"/>
      <c r="DC10" s="637"/>
      <c r="DD10" s="643" t="s">
        <v>126</v>
      </c>
      <c r="DE10" s="635"/>
      <c r="DF10" s="635"/>
      <c r="DG10" s="635"/>
      <c r="DH10" s="635"/>
      <c r="DI10" s="635"/>
      <c r="DJ10" s="635"/>
      <c r="DK10" s="635"/>
      <c r="DL10" s="635"/>
      <c r="DM10" s="635"/>
      <c r="DN10" s="635"/>
      <c r="DO10" s="635"/>
      <c r="DP10" s="636"/>
      <c r="DQ10" s="643" t="s">
        <v>134</v>
      </c>
      <c r="DR10" s="635"/>
      <c r="DS10" s="635"/>
      <c r="DT10" s="635"/>
      <c r="DU10" s="635"/>
      <c r="DV10" s="635"/>
      <c r="DW10" s="635"/>
      <c r="DX10" s="635"/>
      <c r="DY10" s="635"/>
      <c r="DZ10" s="635"/>
      <c r="EA10" s="635"/>
      <c r="EB10" s="635"/>
      <c r="EC10" s="644"/>
    </row>
    <row r="11" spans="2:143" ht="11.25" customHeight="1" x14ac:dyDescent="0.15">
      <c r="B11" s="631" t="s">
        <v>245</v>
      </c>
      <c r="C11" s="632"/>
      <c r="D11" s="632"/>
      <c r="E11" s="632"/>
      <c r="F11" s="632"/>
      <c r="G11" s="632"/>
      <c r="H11" s="632"/>
      <c r="I11" s="632"/>
      <c r="J11" s="632"/>
      <c r="K11" s="632"/>
      <c r="L11" s="632"/>
      <c r="M11" s="632"/>
      <c r="N11" s="632"/>
      <c r="O11" s="632"/>
      <c r="P11" s="632"/>
      <c r="Q11" s="633"/>
      <c r="R11" s="634">
        <v>178579</v>
      </c>
      <c r="S11" s="635"/>
      <c r="T11" s="635"/>
      <c r="U11" s="635"/>
      <c r="V11" s="635"/>
      <c r="W11" s="635"/>
      <c r="X11" s="635"/>
      <c r="Y11" s="636"/>
      <c r="Z11" s="639">
        <v>2.2000000000000002</v>
      </c>
      <c r="AA11" s="640"/>
      <c r="AB11" s="640"/>
      <c r="AC11" s="646"/>
      <c r="AD11" s="643">
        <v>178579</v>
      </c>
      <c r="AE11" s="635"/>
      <c r="AF11" s="635"/>
      <c r="AG11" s="635"/>
      <c r="AH11" s="635"/>
      <c r="AI11" s="635"/>
      <c r="AJ11" s="635"/>
      <c r="AK11" s="636"/>
      <c r="AL11" s="639">
        <v>5.9</v>
      </c>
      <c r="AM11" s="640"/>
      <c r="AN11" s="640"/>
      <c r="AO11" s="641"/>
      <c r="AP11" s="631" t="s">
        <v>246</v>
      </c>
      <c r="AQ11" s="632"/>
      <c r="AR11" s="632"/>
      <c r="AS11" s="632"/>
      <c r="AT11" s="632"/>
      <c r="AU11" s="632"/>
      <c r="AV11" s="632"/>
      <c r="AW11" s="632"/>
      <c r="AX11" s="632"/>
      <c r="AY11" s="632"/>
      <c r="AZ11" s="632"/>
      <c r="BA11" s="632"/>
      <c r="BB11" s="632"/>
      <c r="BC11" s="632"/>
      <c r="BD11" s="632"/>
      <c r="BE11" s="632"/>
      <c r="BF11" s="633"/>
      <c r="BG11" s="634">
        <v>9122</v>
      </c>
      <c r="BH11" s="635"/>
      <c r="BI11" s="635"/>
      <c r="BJ11" s="635"/>
      <c r="BK11" s="635"/>
      <c r="BL11" s="635"/>
      <c r="BM11" s="635"/>
      <c r="BN11" s="636"/>
      <c r="BO11" s="637">
        <v>1.2</v>
      </c>
      <c r="BP11" s="637"/>
      <c r="BQ11" s="637"/>
      <c r="BR11" s="637"/>
      <c r="BS11" s="643" t="s">
        <v>126</v>
      </c>
      <c r="BT11" s="635"/>
      <c r="BU11" s="635"/>
      <c r="BV11" s="635"/>
      <c r="BW11" s="635"/>
      <c r="BX11" s="635"/>
      <c r="BY11" s="635"/>
      <c r="BZ11" s="635"/>
      <c r="CA11" s="635"/>
      <c r="CB11" s="644"/>
      <c r="CD11" s="631" t="s">
        <v>247</v>
      </c>
      <c r="CE11" s="632"/>
      <c r="CF11" s="632"/>
      <c r="CG11" s="632"/>
      <c r="CH11" s="632"/>
      <c r="CI11" s="632"/>
      <c r="CJ11" s="632"/>
      <c r="CK11" s="632"/>
      <c r="CL11" s="632"/>
      <c r="CM11" s="632"/>
      <c r="CN11" s="632"/>
      <c r="CO11" s="632"/>
      <c r="CP11" s="632"/>
      <c r="CQ11" s="633"/>
      <c r="CR11" s="634">
        <v>581737</v>
      </c>
      <c r="CS11" s="635"/>
      <c r="CT11" s="635"/>
      <c r="CU11" s="635"/>
      <c r="CV11" s="635"/>
      <c r="CW11" s="635"/>
      <c r="CX11" s="635"/>
      <c r="CY11" s="636"/>
      <c r="CZ11" s="637">
        <v>7.4</v>
      </c>
      <c r="DA11" s="637"/>
      <c r="DB11" s="637"/>
      <c r="DC11" s="637"/>
      <c r="DD11" s="643">
        <v>407468</v>
      </c>
      <c r="DE11" s="635"/>
      <c r="DF11" s="635"/>
      <c r="DG11" s="635"/>
      <c r="DH11" s="635"/>
      <c r="DI11" s="635"/>
      <c r="DJ11" s="635"/>
      <c r="DK11" s="635"/>
      <c r="DL11" s="635"/>
      <c r="DM11" s="635"/>
      <c r="DN11" s="635"/>
      <c r="DO11" s="635"/>
      <c r="DP11" s="636"/>
      <c r="DQ11" s="643">
        <v>114421</v>
      </c>
      <c r="DR11" s="635"/>
      <c r="DS11" s="635"/>
      <c r="DT11" s="635"/>
      <c r="DU11" s="635"/>
      <c r="DV11" s="635"/>
      <c r="DW11" s="635"/>
      <c r="DX11" s="635"/>
      <c r="DY11" s="635"/>
      <c r="DZ11" s="635"/>
      <c r="EA11" s="635"/>
      <c r="EB11" s="635"/>
      <c r="EC11" s="644"/>
    </row>
    <row r="12" spans="2:143" ht="11.25" customHeight="1" x14ac:dyDescent="0.15">
      <c r="B12" s="631" t="s">
        <v>248</v>
      </c>
      <c r="C12" s="632"/>
      <c r="D12" s="632"/>
      <c r="E12" s="632"/>
      <c r="F12" s="632"/>
      <c r="G12" s="632"/>
      <c r="H12" s="632"/>
      <c r="I12" s="632"/>
      <c r="J12" s="632"/>
      <c r="K12" s="632"/>
      <c r="L12" s="632"/>
      <c r="M12" s="632"/>
      <c r="N12" s="632"/>
      <c r="O12" s="632"/>
      <c r="P12" s="632"/>
      <c r="Q12" s="633"/>
      <c r="R12" s="634">
        <v>15409</v>
      </c>
      <c r="S12" s="635"/>
      <c r="T12" s="635"/>
      <c r="U12" s="635"/>
      <c r="V12" s="635"/>
      <c r="W12" s="635"/>
      <c r="X12" s="635"/>
      <c r="Y12" s="636"/>
      <c r="Z12" s="637">
        <v>0.2</v>
      </c>
      <c r="AA12" s="637"/>
      <c r="AB12" s="637"/>
      <c r="AC12" s="637"/>
      <c r="AD12" s="638">
        <v>15409</v>
      </c>
      <c r="AE12" s="638"/>
      <c r="AF12" s="638"/>
      <c r="AG12" s="638"/>
      <c r="AH12" s="638"/>
      <c r="AI12" s="638"/>
      <c r="AJ12" s="638"/>
      <c r="AK12" s="638"/>
      <c r="AL12" s="639">
        <v>0.5</v>
      </c>
      <c r="AM12" s="640"/>
      <c r="AN12" s="640"/>
      <c r="AO12" s="641"/>
      <c r="AP12" s="631" t="s">
        <v>249</v>
      </c>
      <c r="AQ12" s="632"/>
      <c r="AR12" s="632"/>
      <c r="AS12" s="632"/>
      <c r="AT12" s="632"/>
      <c r="AU12" s="632"/>
      <c r="AV12" s="632"/>
      <c r="AW12" s="632"/>
      <c r="AX12" s="632"/>
      <c r="AY12" s="632"/>
      <c r="AZ12" s="632"/>
      <c r="BA12" s="632"/>
      <c r="BB12" s="632"/>
      <c r="BC12" s="632"/>
      <c r="BD12" s="632"/>
      <c r="BE12" s="632"/>
      <c r="BF12" s="633"/>
      <c r="BG12" s="634">
        <v>395426</v>
      </c>
      <c r="BH12" s="635"/>
      <c r="BI12" s="635"/>
      <c r="BJ12" s="635"/>
      <c r="BK12" s="635"/>
      <c r="BL12" s="635"/>
      <c r="BM12" s="635"/>
      <c r="BN12" s="636"/>
      <c r="BO12" s="637">
        <v>53.2</v>
      </c>
      <c r="BP12" s="637"/>
      <c r="BQ12" s="637"/>
      <c r="BR12" s="637"/>
      <c r="BS12" s="643" t="s">
        <v>134</v>
      </c>
      <c r="BT12" s="635"/>
      <c r="BU12" s="635"/>
      <c r="BV12" s="635"/>
      <c r="BW12" s="635"/>
      <c r="BX12" s="635"/>
      <c r="BY12" s="635"/>
      <c r="BZ12" s="635"/>
      <c r="CA12" s="635"/>
      <c r="CB12" s="644"/>
      <c r="CD12" s="631" t="s">
        <v>250</v>
      </c>
      <c r="CE12" s="632"/>
      <c r="CF12" s="632"/>
      <c r="CG12" s="632"/>
      <c r="CH12" s="632"/>
      <c r="CI12" s="632"/>
      <c r="CJ12" s="632"/>
      <c r="CK12" s="632"/>
      <c r="CL12" s="632"/>
      <c r="CM12" s="632"/>
      <c r="CN12" s="632"/>
      <c r="CO12" s="632"/>
      <c r="CP12" s="632"/>
      <c r="CQ12" s="633"/>
      <c r="CR12" s="634">
        <v>551283</v>
      </c>
      <c r="CS12" s="635"/>
      <c r="CT12" s="635"/>
      <c r="CU12" s="635"/>
      <c r="CV12" s="635"/>
      <c r="CW12" s="635"/>
      <c r="CX12" s="635"/>
      <c r="CY12" s="636"/>
      <c r="CZ12" s="637">
        <v>7</v>
      </c>
      <c r="DA12" s="637"/>
      <c r="DB12" s="637"/>
      <c r="DC12" s="637"/>
      <c r="DD12" s="643">
        <v>377589</v>
      </c>
      <c r="DE12" s="635"/>
      <c r="DF12" s="635"/>
      <c r="DG12" s="635"/>
      <c r="DH12" s="635"/>
      <c r="DI12" s="635"/>
      <c r="DJ12" s="635"/>
      <c r="DK12" s="635"/>
      <c r="DL12" s="635"/>
      <c r="DM12" s="635"/>
      <c r="DN12" s="635"/>
      <c r="DO12" s="635"/>
      <c r="DP12" s="636"/>
      <c r="DQ12" s="643">
        <v>33704</v>
      </c>
      <c r="DR12" s="635"/>
      <c r="DS12" s="635"/>
      <c r="DT12" s="635"/>
      <c r="DU12" s="635"/>
      <c r="DV12" s="635"/>
      <c r="DW12" s="635"/>
      <c r="DX12" s="635"/>
      <c r="DY12" s="635"/>
      <c r="DZ12" s="635"/>
      <c r="EA12" s="635"/>
      <c r="EB12" s="635"/>
      <c r="EC12" s="644"/>
    </row>
    <row r="13" spans="2:143" ht="11.25" customHeight="1" x14ac:dyDescent="0.15">
      <c r="B13" s="631" t="s">
        <v>251</v>
      </c>
      <c r="C13" s="632"/>
      <c r="D13" s="632"/>
      <c r="E13" s="632"/>
      <c r="F13" s="632"/>
      <c r="G13" s="632"/>
      <c r="H13" s="632"/>
      <c r="I13" s="632"/>
      <c r="J13" s="632"/>
      <c r="K13" s="632"/>
      <c r="L13" s="632"/>
      <c r="M13" s="632"/>
      <c r="N13" s="632"/>
      <c r="O13" s="632"/>
      <c r="P13" s="632"/>
      <c r="Q13" s="633"/>
      <c r="R13" s="634" t="s">
        <v>126</v>
      </c>
      <c r="S13" s="635"/>
      <c r="T13" s="635"/>
      <c r="U13" s="635"/>
      <c r="V13" s="635"/>
      <c r="W13" s="635"/>
      <c r="X13" s="635"/>
      <c r="Y13" s="636"/>
      <c r="Z13" s="637" t="s">
        <v>134</v>
      </c>
      <c r="AA13" s="637"/>
      <c r="AB13" s="637"/>
      <c r="AC13" s="637"/>
      <c r="AD13" s="638" t="s">
        <v>126</v>
      </c>
      <c r="AE13" s="638"/>
      <c r="AF13" s="638"/>
      <c r="AG13" s="638"/>
      <c r="AH13" s="638"/>
      <c r="AI13" s="638"/>
      <c r="AJ13" s="638"/>
      <c r="AK13" s="638"/>
      <c r="AL13" s="639" t="s">
        <v>126</v>
      </c>
      <c r="AM13" s="640"/>
      <c r="AN13" s="640"/>
      <c r="AO13" s="641"/>
      <c r="AP13" s="631" t="s">
        <v>252</v>
      </c>
      <c r="AQ13" s="632"/>
      <c r="AR13" s="632"/>
      <c r="AS13" s="632"/>
      <c r="AT13" s="632"/>
      <c r="AU13" s="632"/>
      <c r="AV13" s="632"/>
      <c r="AW13" s="632"/>
      <c r="AX13" s="632"/>
      <c r="AY13" s="632"/>
      <c r="AZ13" s="632"/>
      <c r="BA13" s="632"/>
      <c r="BB13" s="632"/>
      <c r="BC13" s="632"/>
      <c r="BD13" s="632"/>
      <c r="BE13" s="632"/>
      <c r="BF13" s="633"/>
      <c r="BG13" s="634">
        <v>395054</v>
      </c>
      <c r="BH13" s="635"/>
      <c r="BI13" s="635"/>
      <c r="BJ13" s="635"/>
      <c r="BK13" s="635"/>
      <c r="BL13" s="635"/>
      <c r="BM13" s="635"/>
      <c r="BN13" s="636"/>
      <c r="BO13" s="637">
        <v>53.1</v>
      </c>
      <c r="BP13" s="637"/>
      <c r="BQ13" s="637"/>
      <c r="BR13" s="637"/>
      <c r="BS13" s="643" t="s">
        <v>231</v>
      </c>
      <c r="BT13" s="635"/>
      <c r="BU13" s="635"/>
      <c r="BV13" s="635"/>
      <c r="BW13" s="635"/>
      <c r="BX13" s="635"/>
      <c r="BY13" s="635"/>
      <c r="BZ13" s="635"/>
      <c r="CA13" s="635"/>
      <c r="CB13" s="644"/>
      <c r="CD13" s="631" t="s">
        <v>253</v>
      </c>
      <c r="CE13" s="632"/>
      <c r="CF13" s="632"/>
      <c r="CG13" s="632"/>
      <c r="CH13" s="632"/>
      <c r="CI13" s="632"/>
      <c r="CJ13" s="632"/>
      <c r="CK13" s="632"/>
      <c r="CL13" s="632"/>
      <c r="CM13" s="632"/>
      <c r="CN13" s="632"/>
      <c r="CO13" s="632"/>
      <c r="CP13" s="632"/>
      <c r="CQ13" s="633"/>
      <c r="CR13" s="634">
        <v>328112</v>
      </c>
      <c r="CS13" s="635"/>
      <c r="CT13" s="635"/>
      <c r="CU13" s="635"/>
      <c r="CV13" s="635"/>
      <c r="CW13" s="635"/>
      <c r="CX13" s="635"/>
      <c r="CY13" s="636"/>
      <c r="CZ13" s="637">
        <v>4.2</v>
      </c>
      <c r="DA13" s="637"/>
      <c r="DB13" s="637"/>
      <c r="DC13" s="637"/>
      <c r="DD13" s="643">
        <v>212158</v>
      </c>
      <c r="DE13" s="635"/>
      <c r="DF13" s="635"/>
      <c r="DG13" s="635"/>
      <c r="DH13" s="635"/>
      <c r="DI13" s="635"/>
      <c r="DJ13" s="635"/>
      <c r="DK13" s="635"/>
      <c r="DL13" s="635"/>
      <c r="DM13" s="635"/>
      <c r="DN13" s="635"/>
      <c r="DO13" s="635"/>
      <c r="DP13" s="636"/>
      <c r="DQ13" s="643">
        <v>81300</v>
      </c>
      <c r="DR13" s="635"/>
      <c r="DS13" s="635"/>
      <c r="DT13" s="635"/>
      <c r="DU13" s="635"/>
      <c r="DV13" s="635"/>
      <c r="DW13" s="635"/>
      <c r="DX13" s="635"/>
      <c r="DY13" s="635"/>
      <c r="DZ13" s="635"/>
      <c r="EA13" s="635"/>
      <c r="EB13" s="635"/>
      <c r="EC13" s="644"/>
    </row>
    <row r="14" spans="2:143" ht="11.25" customHeight="1" x14ac:dyDescent="0.15">
      <c r="B14" s="631" t="s">
        <v>254</v>
      </c>
      <c r="C14" s="632"/>
      <c r="D14" s="632"/>
      <c r="E14" s="632"/>
      <c r="F14" s="632"/>
      <c r="G14" s="632"/>
      <c r="H14" s="632"/>
      <c r="I14" s="632"/>
      <c r="J14" s="632"/>
      <c r="K14" s="632"/>
      <c r="L14" s="632"/>
      <c r="M14" s="632"/>
      <c r="N14" s="632"/>
      <c r="O14" s="632"/>
      <c r="P14" s="632"/>
      <c r="Q14" s="633"/>
      <c r="R14" s="634" t="s">
        <v>126</v>
      </c>
      <c r="S14" s="635"/>
      <c r="T14" s="635"/>
      <c r="U14" s="635"/>
      <c r="V14" s="635"/>
      <c r="W14" s="635"/>
      <c r="X14" s="635"/>
      <c r="Y14" s="636"/>
      <c r="Z14" s="637" t="s">
        <v>126</v>
      </c>
      <c r="AA14" s="637"/>
      <c r="AB14" s="637"/>
      <c r="AC14" s="637"/>
      <c r="AD14" s="638" t="s">
        <v>126</v>
      </c>
      <c r="AE14" s="638"/>
      <c r="AF14" s="638"/>
      <c r="AG14" s="638"/>
      <c r="AH14" s="638"/>
      <c r="AI14" s="638"/>
      <c r="AJ14" s="638"/>
      <c r="AK14" s="638"/>
      <c r="AL14" s="639" t="s">
        <v>231</v>
      </c>
      <c r="AM14" s="640"/>
      <c r="AN14" s="640"/>
      <c r="AO14" s="641"/>
      <c r="AP14" s="631" t="s">
        <v>255</v>
      </c>
      <c r="AQ14" s="632"/>
      <c r="AR14" s="632"/>
      <c r="AS14" s="632"/>
      <c r="AT14" s="632"/>
      <c r="AU14" s="632"/>
      <c r="AV14" s="632"/>
      <c r="AW14" s="632"/>
      <c r="AX14" s="632"/>
      <c r="AY14" s="632"/>
      <c r="AZ14" s="632"/>
      <c r="BA14" s="632"/>
      <c r="BB14" s="632"/>
      <c r="BC14" s="632"/>
      <c r="BD14" s="632"/>
      <c r="BE14" s="632"/>
      <c r="BF14" s="633"/>
      <c r="BG14" s="634">
        <v>40749</v>
      </c>
      <c r="BH14" s="635"/>
      <c r="BI14" s="635"/>
      <c r="BJ14" s="635"/>
      <c r="BK14" s="635"/>
      <c r="BL14" s="635"/>
      <c r="BM14" s="635"/>
      <c r="BN14" s="636"/>
      <c r="BO14" s="637">
        <v>5.5</v>
      </c>
      <c r="BP14" s="637"/>
      <c r="BQ14" s="637"/>
      <c r="BR14" s="637"/>
      <c r="BS14" s="643" t="s">
        <v>134</v>
      </c>
      <c r="BT14" s="635"/>
      <c r="BU14" s="635"/>
      <c r="BV14" s="635"/>
      <c r="BW14" s="635"/>
      <c r="BX14" s="635"/>
      <c r="BY14" s="635"/>
      <c r="BZ14" s="635"/>
      <c r="CA14" s="635"/>
      <c r="CB14" s="644"/>
      <c r="CD14" s="631" t="s">
        <v>256</v>
      </c>
      <c r="CE14" s="632"/>
      <c r="CF14" s="632"/>
      <c r="CG14" s="632"/>
      <c r="CH14" s="632"/>
      <c r="CI14" s="632"/>
      <c r="CJ14" s="632"/>
      <c r="CK14" s="632"/>
      <c r="CL14" s="632"/>
      <c r="CM14" s="632"/>
      <c r="CN14" s="632"/>
      <c r="CO14" s="632"/>
      <c r="CP14" s="632"/>
      <c r="CQ14" s="633"/>
      <c r="CR14" s="634">
        <v>193582</v>
      </c>
      <c r="CS14" s="635"/>
      <c r="CT14" s="635"/>
      <c r="CU14" s="635"/>
      <c r="CV14" s="635"/>
      <c r="CW14" s="635"/>
      <c r="CX14" s="635"/>
      <c r="CY14" s="636"/>
      <c r="CZ14" s="637">
        <v>2.5</v>
      </c>
      <c r="DA14" s="637"/>
      <c r="DB14" s="637"/>
      <c r="DC14" s="637"/>
      <c r="DD14" s="643" t="s">
        <v>134</v>
      </c>
      <c r="DE14" s="635"/>
      <c r="DF14" s="635"/>
      <c r="DG14" s="635"/>
      <c r="DH14" s="635"/>
      <c r="DI14" s="635"/>
      <c r="DJ14" s="635"/>
      <c r="DK14" s="635"/>
      <c r="DL14" s="635"/>
      <c r="DM14" s="635"/>
      <c r="DN14" s="635"/>
      <c r="DO14" s="635"/>
      <c r="DP14" s="636"/>
      <c r="DQ14" s="643">
        <v>192786</v>
      </c>
      <c r="DR14" s="635"/>
      <c r="DS14" s="635"/>
      <c r="DT14" s="635"/>
      <c r="DU14" s="635"/>
      <c r="DV14" s="635"/>
      <c r="DW14" s="635"/>
      <c r="DX14" s="635"/>
      <c r="DY14" s="635"/>
      <c r="DZ14" s="635"/>
      <c r="EA14" s="635"/>
      <c r="EB14" s="635"/>
      <c r="EC14" s="644"/>
    </row>
    <row r="15" spans="2:143" ht="11.25" customHeight="1" x14ac:dyDescent="0.15">
      <c r="B15" s="631" t="s">
        <v>257</v>
      </c>
      <c r="C15" s="632"/>
      <c r="D15" s="632"/>
      <c r="E15" s="632"/>
      <c r="F15" s="632"/>
      <c r="G15" s="632"/>
      <c r="H15" s="632"/>
      <c r="I15" s="632"/>
      <c r="J15" s="632"/>
      <c r="K15" s="632"/>
      <c r="L15" s="632"/>
      <c r="M15" s="632"/>
      <c r="N15" s="632"/>
      <c r="O15" s="632"/>
      <c r="P15" s="632"/>
      <c r="Q15" s="633"/>
      <c r="R15" s="634" t="s">
        <v>231</v>
      </c>
      <c r="S15" s="635"/>
      <c r="T15" s="635"/>
      <c r="U15" s="635"/>
      <c r="V15" s="635"/>
      <c r="W15" s="635"/>
      <c r="X15" s="635"/>
      <c r="Y15" s="636"/>
      <c r="Z15" s="637" t="s">
        <v>126</v>
      </c>
      <c r="AA15" s="637"/>
      <c r="AB15" s="637"/>
      <c r="AC15" s="637"/>
      <c r="AD15" s="638" t="s">
        <v>126</v>
      </c>
      <c r="AE15" s="638"/>
      <c r="AF15" s="638"/>
      <c r="AG15" s="638"/>
      <c r="AH15" s="638"/>
      <c r="AI15" s="638"/>
      <c r="AJ15" s="638"/>
      <c r="AK15" s="638"/>
      <c r="AL15" s="639" t="s">
        <v>134</v>
      </c>
      <c r="AM15" s="640"/>
      <c r="AN15" s="640"/>
      <c r="AO15" s="641"/>
      <c r="AP15" s="631" t="s">
        <v>258</v>
      </c>
      <c r="AQ15" s="632"/>
      <c r="AR15" s="632"/>
      <c r="AS15" s="632"/>
      <c r="AT15" s="632"/>
      <c r="AU15" s="632"/>
      <c r="AV15" s="632"/>
      <c r="AW15" s="632"/>
      <c r="AX15" s="632"/>
      <c r="AY15" s="632"/>
      <c r="AZ15" s="632"/>
      <c r="BA15" s="632"/>
      <c r="BB15" s="632"/>
      <c r="BC15" s="632"/>
      <c r="BD15" s="632"/>
      <c r="BE15" s="632"/>
      <c r="BF15" s="633"/>
      <c r="BG15" s="634">
        <v>53995</v>
      </c>
      <c r="BH15" s="635"/>
      <c r="BI15" s="635"/>
      <c r="BJ15" s="635"/>
      <c r="BK15" s="635"/>
      <c r="BL15" s="635"/>
      <c r="BM15" s="635"/>
      <c r="BN15" s="636"/>
      <c r="BO15" s="637">
        <v>7.3</v>
      </c>
      <c r="BP15" s="637"/>
      <c r="BQ15" s="637"/>
      <c r="BR15" s="637"/>
      <c r="BS15" s="643" t="s">
        <v>134</v>
      </c>
      <c r="BT15" s="635"/>
      <c r="BU15" s="635"/>
      <c r="BV15" s="635"/>
      <c r="BW15" s="635"/>
      <c r="BX15" s="635"/>
      <c r="BY15" s="635"/>
      <c r="BZ15" s="635"/>
      <c r="CA15" s="635"/>
      <c r="CB15" s="644"/>
      <c r="CD15" s="631" t="s">
        <v>259</v>
      </c>
      <c r="CE15" s="632"/>
      <c r="CF15" s="632"/>
      <c r="CG15" s="632"/>
      <c r="CH15" s="632"/>
      <c r="CI15" s="632"/>
      <c r="CJ15" s="632"/>
      <c r="CK15" s="632"/>
      <c r="CL15" s="632"/>
      <c r="CM15" s="632"/>
      <c r="CN15" s="632"/>
      <c r="CO15" s="632"/>
      <c r="CP15" s="632"/>
      <c r="CQ15" s="633"/>
      <c r="CR15" s="634">
        <v>648134</v>
      </c>
      <c r="CS15" s="635"/>
      <c r="CT15" s="635"/>
      <c r="CU15" s="635"/>
      <c r="CV15" s="635"/>
      <c r="CW15" s="635"/>
      <c r="CX15" s="635"/>
      <c r="CY15" s="636"/>
      <c r="CZ15" s="637">
        <v>8.3000000000000007</v>
      </c>
      <c r="DA15" s="637"/>
      <c r="DB15" s="637"/>
      <c r="DC15" s="637"/>
      <c r="DD15" s="643">
        <v>47797</v>
      </c>
      <c r="DE15" s="635"/>
      <c r="DF15" s="635"/>
      <c r="DG15" s="635"/>
      <c r="DH15" s="635"/>
      <c r="DI15" s="635"/>
      <c r="DJ15" s="635"/>
      <c r="DK15" s="635"/>
      <c r="DL15" s="635"/>
      <c r="DM15" s="635"/>
      <c r="DN15" s="635"/>
      <c r="DO15" s="635"/>
      <c r="DP15" s="636"/>
      <c r="DQ15" s="643">
        <v>389772</v>
      </c>
      <c r="DR15" s="635"/>
      <c r="DS15" s="635"/>
      <c r="DT15" s="635"/>
      <c r="DU15" s="635"/>
      <c r="DV15" s="635"/>
      <c r="DW15" s="635"/>
      <c r="DX15" s="635"/>
      <c r="DY15" s="635"/>
      <c r="DZ15" s="635"/>
      <c r="EA15" s="635"/>
      <c r="EB15" s="635"/>
      <c r="EC15" s="644"/>
    </row>
    <row r="16" spans="2:143" ht="11.25" customHeight="1" x14ac:dyDescent="0.15">
      <c r="B16" s="631" t="s">
        <v>260</v>
      </c>
      <c r="C16" s="632"/>
      <c r="D16" s="632"/>
      <c r="E16" s="632"/>
      <c r="F16" s="632"/>
      <c r="G16" s="632"/>
      <c r="H16" s="632"/>
      <c r="I16" s="632"/>
      <c r="J16" s="632"/>
      <c r="K16" s="632"/>
      <c r="L16" s="632"/>
      <c r="M16" s="632"/>
      <c r="N16" s="632"/>
      <c r="O16" s="632"/>
      <c r="P16" s="632"/>
      <c r="Q16" s="633"/>
      <c r="R16" s="634">
        <v>3237</v>
      </c>
      <c r="S16" s="635"/>
      <c r="T16" s="635"/>
      <c r="U16" s="635"/>
      <c r="V16" s="635"/>
      <c r="W16" s="635"/>
      <c r="X16" s="635"/>
      <c r="Y16" s="636"/>
      <c r="Z16" s="637">
        <v>0</v>
      </c>
      <c r="AA16" s="637"/>
      <c r="AB16" s="637"/>
      <c r="AC16" s="637"/>
      <c r="AD16" s="638">
        <v>3237</v>
      </c>
      <c r="AE16" s="638"/>
      <c r="AF16" s="638"/>
      <c r="AG16" s="638"/>
      <c r="AH16" s="638"/>
      <c r="AI16" s="638"/>
      <c r="AJ16" s="638"/>
      <c r="AK16" s="638"/>
      <c r="AL16" s="639">
        <v>0.1</v>
      </c>
      <c r="AM16" s="640"/>
      <c r="AN16" s="640"/>
      <c r="AO16" s="641"/>
      <c r="AP16" s="631" t="s">
        <v>261</v>
      </c>
      <c r="AQ16" s="632"/>
      <c r="AR16" s="632"/>
      <c r="AS16" s="632"/>
      <c r="AT16" s="632"/>
      <c r="AU16" s="632"/>
      <c r="AV16" s="632"/>
      <c r="AW16" s="632"/>
      <c r="AX16" s="632"/>
      <c r="AY16" s="632"/>
      <c r="AZ16" s="632"/>
      <c r="BA16" s="632"/>
      <c r="BB16" s="632"/>
      <c r="BC16" s="632"/>
      <c r="BD16" s="632"/>
      <c r="BE16" s="632"/>
      <c r="BF16" s="633"/>
      <c r="BG16" s="634" t="s">
        <v>134</v>
      </c>
      <c r="BH16" s="635"/>
      <c r="BI16" s="635"/>
      <c r="BJ16" s="635"/>
      <c r="BK16" s="635"/>
      <c r="BL16" s="635"/>
      <c r="BM16" s="635"/>
      <c r="BN16" s="636"/>
      <c r="BO16" s="637" t="s">
        <v>126</v>
      </c>
      <c r="BP16" s="637"/>
      <c r="BQ16" s="637"/>
      <c r="BR16" s="637"/>
      <c r="BS16" s="643" t="s">
        <v>134</v>
      </c>
      <c r="BT16" s="635"/>
      <c r="BU16" s="635"/>
      <c r="BV16" s="635"/>
      <c r="BW16" s="635"/>
      <c r="BX16" s="635"/>
      <c r="BY16" s="635"/>
      <c r="BZ16" s="635"/>
      <c r="CA16" s="635"/>
      <c r="CB16" s="644"/>
      <c r="CD16" s="631" t="s">
        <v>262</v>
      </c>
      <c r="CE16" s="632"/>
      <c r="CF16" s="632"/>
      <c r="CG16" s="632"/>
      <c r="CH16" s="632"/>
      <c r="CI16" s="632"/>
      <c r="CJ16" s="632"/>
      <c r="CK16" s="632"/>
      <c r="CL16" s="632"/>
      <c r="CM16" s="632"/>
      <c r="CN16" s="632"/>
      <c r="CO16" s="632"/>
      <c r="CP16" s="632"/>
      <c r="CQ16" s="633"/>
      <c r="CR16" s="634" t="s">
        <v>231</v>
      </c>
      <c r="CS16" s="635"/>
      <c r="CT16" s="635"/>
      <c r="CU16" s="635"/>
      <c r="CV16" s="635"/>
      <c r="CW16" s="635"/>
      <c r="CX16" s="635"/>
      <c r="CY16" s="636"/>
      <c r="CZ16" s="637" t="s">
        <v>134</v>
      </c>
      <c r="DA16" s="637"/>
      <c r="DB16" s="637"/>
      <c r="DC16" s="637"/>
      <c r="DD16" s="643" t="s">
        <v>231</v>
      </c>
      <c r="DE16" s="635"/>
      <c r="DF16" s="635"/>
      <c r="DG16" s="635"/>
      <c r="DH16" s="635"/>
      <c r="DI16" s="635"/>
      <c r="DJ16" s="635"/>
      <c r="DK16" s="635"/>
      <c r="DL16" s="635"/>
      <c r="DM16" s="635"/>
      <c r="DN16" s="635"/>
      <c r="DO16" s="635"/>
      <c r="DP16" s="636"/>
      <c r="DQ16" s="643" t="s">
        <v>134</v>
      </c>
      <c r="DR16" s="635"/>
      <c r="DS16" s="635"/>
      <c r="DT16" s="635"/>
      <c r="DU16" s="635"/>
      <c r="DV16" s="635"/>
      <c r="DW16" s="635"/>
      <c r="DX16" s="635"/>
      <c r="DY16" s="635"/>
      <c r="DZ16" s="635"/>
      <c r="EA16" s="635"/>
      <c r="EB16" s="635"/>
      <c r="EC16" s="644"/>
    </row>
    <row r="17" spans="2:133" ht="11.25" customHeight="1" x14ac:dyDescent="0.15">
      <c r="B17" s="631" t="s">
        <v>263</v>
      </c>
      <c r="C17" s="632"/>
      <c r="D17" s="632"/>
      <c r="E17" s="632"/>
      <c r="F17" s="632"/>
      <c r="G17" s="632"/>
      <c r="H17" s="632"/>
      <c r="I17" s="632"/>
      <c r="J17" s="632"/>
      <c r="K17" s="632"/>
      <c r="L17" s="632"/>
      <c r="M17" s="632"/>
      <c r="N17" s="632"/>
      <c r="O17" s="632"/>
      <c r="P17" s="632"/>
      <c r="Q17" s="633"/>
      <c r="R17" s="634">
        <v>1896</v>
      </c>
      <c r="S17" s="635"/>
      <c r="T17" s="635"/>
      <c r="U17" s="635"/>
      <c r="V17" s="635"/>
      <c r="W17" s="635"/>
      <c r="X17" s="635"/>
      <c r="Y17" s="636"/>
      <c r="Z17" s="637">
        <v>0</v>
      </c>
      <c r="AA17" s="637"/>
      <c r="AB17" s="637"/>
      <c r="AC17" s="637"/>
      <c r="AD17" s="638">
        <v>1896</v>
      </c>
      <c r="AE17" s="638"/>
      <c r="AF17" s="638"/>
      <c r="AG17" s="638"/>
      <c r="AH17" s="638"/>
      <c r="AI17" s="638"/>
      <c r="AJ17" s="638"/>
      <c r="AK17" s="638"/>
      <c r="AL17" s="639">
        <v>0.1</v>
      </c>
      <c r="AM17" s="640"/>
      <c r="AN17" s="640"/>
      <c r="AO17" s="641"/>
      <c r="AP17" s="631" t="s">
        <v>264</v>
      </c>
      <c r="AQ17" s="632"/>
      <c r="AR17" s="632"/>
      <c r="AS17" s="632"/>
      <c r="AT17" s="632"/>
      <c r="AU17" s="632"/>
      <c r="AV17" s="632"/>
      <c r="AW17" s="632"/>
      <c r="AX17" s="632"/>
      <c r="AY17" s="632"/>
      <c r="AZ17" s="632"/>
      <c r="BA17" s="632"/>
      <c r="BB17" s="632"/>
      <c r="BC17" s="632"/>
      <c r="BD17" s="632"/>
      <c r="BE17" s="632"/>
      <c r="BF17" s="633"/>
      <c r="BG17" s="634" t="s">
        <v>134</v>
      </c>
      <c r="BH17" s="635"/>
      <c r="BI17" s="635"/>
      <c r="BJ17" s="635"/>
      <c r="BK17" s="635"/>
      <c r="BL17" s="635"/>
      <c r="BM17" s="635"/>
      <c r="BN17" s="636"/>
      <c r="BO17" s="637" t="s">
        <v>231</v>
      </c>
      <c r="BP17" s="637"/>
      <c r="BQ17" s="637"/>
      <c r="BR17" s="637"/>
      <c r="BS17" s="643" t="s">
        <v>231</v>
      </c>
      <c r="BT17" s="635"/>
      <c r="BU17" s="635"/>
      <c r="BV17" s="635"/>
      <c r="BW17" s="635"/>
      <c r="BX17" s="635"/>
      <c r="BY17" s="635"/>
      <c r="BZ17" s="635"/>
      <c r="CA17" s="635"/>
      <c r="CB17" s="644"/>
      <c r="CD17" s="631" t="s">
        <v>265</v>
      </c>
      <c r="CE17" s="632"/>
      <c r="CF17" s="632"/>
      <c r="CG17" s="632"/>
      <c r="CH17" s="632"/>
      <c r="CI17" s="632"/>
      <c r="CJ17" s="632"/>
      <c r="CK17" s="632"/>
      <c r="CL17" s="632"/>
      <c r="CM17" s="632"/>
      <c r="CN17" s="632"/>
      <c r="CO17" s="632"/>
      <c r="CP17" s="632"/>
      <c r="CQ17" s="633"/>
      <c r="CR17" s="634">
        <v>363548</v>
      </c>
      <c r="CS17" s="635"/>
      <c r="CT17" s="635"/>
      <c r="CU17" s="635"/>
      <c r="CV17" s="635"/>
      <c r="CW17" s="635"/>
      <c r="CX17" s="635"/>
      <c r="CY17" s="636"/>
      <c r="CZ17" s="637">
        <v>4.5999999999999996</v>
      </c>
      <c r="DA17" s="637"/>
      <c r="DB17" s="637"/>
      <c r="DC17" s="637"/>
      <c r="DD17" s="643" t="s">
        <v>134</v>
      </c>
      <c r="DE17" s="635"/>
      <c r="DF17" s="635"/>
      <c r="DG17" s="635"/>
      <c r="DH17" s="635"/>
      <c r="DI17" s="635"/>
      <c r="DJ17" s="635"/>
      <c r="DK17" s="635"/>
      <c r="DL17" s="635"/>
      <c r="DM17" s="635"/>
      <c r="DN17" s="635"/>
      <c r="DO17" s="635"/>
      <c r="DP17" s="636"/>
      <c r="DQ17" s="643">
        <v>351705</v>
      </c>
      <c r="DR17" s="635"/>
      <c r="DS17" s="635"/>
      <c r="DT17" s="635"/>
      <c r="DU17" s="635"/>
      <c r="DV17" s="635"/>
      <c r="DW17" s="635"/>
      <c r="DX17" s="635"/>
      <c r="DY17" s="635"/>
      <c r="DZ17" s="635"/>
      <c r="EA17" s="635"/>
      <c r="EB17" s="635"/>
      <c r="EC17" s="644"/>
    </row>
    <row r="18" spans="2:133" ht="11.25" customHeight="1" x14ac:dyDescent="0.15">
      <c r="B18" s="631" t="s">
        <v>266</v>
      </c>
      <c r="C18" s="632"/>
      <c r="D18" s="632"/>
      <c r="E18" s="632"/>
      <c r="F18" s="632"/>
      <c r="G18" s="632"/>
      <c r="H18" s="632"/>
      <c r="I18" s="632"/>
      <c r="J18" s="632"/>
      <c r="K18" s="632"/>
      <c r="L18" s="632"/>
      <c r="M18" s="632"/>
      <c r="N18" s="632"/>
      <c r="O18" s="632"/>
      <c r="P18" s="632"/>
      <c r="Q18" s="633"/>
      <c r="R18" s="634">
        <v>6070</v>
      </c>
      <c r="S18" s="635"/>
      <c r="T18" s="635"/>
      <c r="U18" s="635"/>
      <c r="V18" s="635"/>
      <c r="W18" s="635"/>
      <c r="X18" s="635"/>
      <c r="Y18" s="636"/>
      <c r="Z18" s="637">
        <v>0.1</v>
      </c>
      <c r="AA18" s="637"/>
      <c r="AB18" s="637"/>
      <c r="AC18" s="637"/>
      <c r="AD18" s="638">
        <v>6070</v>
      </c>
      <c r="AE18" s="638"/>
      <c r="AF18" s="638"/>
      <c r="AG18" s="638"/>
      <c r="AH18" s="638"/>
      <c r="AI18" s="638"/>
      <c r="AJ18" s="638"/>
      <c r="AK18" s="638"/>
      <c r="AL18" s="639">
        <v>0.2</v>
      </c>
      <c r="AM18" s="640"/>
      <c r="AN18" s="640"/>
      <c r="AO18" s="641"/>
      <c r="AP18" s="631" t="s">
        <v>267</v>
      </c>
      <c r="AQ18" s="632"/>
      <c r="AR18" s="632"/>
      <c r="AS18" s="632"/>
      <c r="AT18" s="632"/>
      <c r="AU18" s="632"/>
      <c r="AV18" s="632"/>
      <c r="AW18" s="632"/>
      <c r="AX18" s="632"/>
      <c r="AY18" s="632"/>
      <c r="AZ18" s="632"/>
      <c r="BA18" s="632"/>
      <c r="BB18" s="632"/>
      <c r="BC18" s="632"/>
      <c r="BD18" s="632"/>
      <c r="BE18" s="632"/>
      <c r="BF18" s="633"/>
      <c r="BG18" s="634" t="s">
        <v>126</v>
      </c>
      <c r="BH18" s="635"/>
      <c r="BI18" s="635"/>
      <c r="BJ18" s="635"/>
      <c r="BK18" s="635"/>
      <c r="BL18" s="635"/>
      <c r="BM18" s="635"/>
      <c r="BN18" s="636"/>
      <c r="BO18" s="637" t="s">
        <v>126</v>
      </c>
      <c r="BP18" s="637"/>
      <c r="BQ18" s="637"/>
      <c r="BR18" s="637"/>
      <c r="BS18" s="643" t="s">
        <v>134</v>
      </c>
      <c r="BT18" s="635"/>
      <c r="BU18" s="635"/>
      <c r="BV18" s="635"/>
      <c r="BW18" s="635"/>
      <c r="BX18" s="635"/>
      <c r="BY18" s="635"/>
      <c r="BZ18" s="635"/>
      <c r="CA18" s="635"/>
      <c r="CB18" s="644"/>
      <c r="CD18" s="631" t="s">
        <v>268</v>
      </c>
      <c r="CE18" s="632"/>
      <c r="CF18" s="632"/>
      <c r="CG18" s="632"/>
      <c r="CH18" s="632"/>
      <c r="CI18" s="632"/>
      <c r="CJ18" s="632"/>
      <c r="CK18" s="632"/>
      <c r="CL18" s="632"/>
      <c r="CM18" s="632"/>
      <c r="CN18" s="632"/>
      <c r="CO18" s="632"/>
      <c r="CP18" s="632"/>
      <c r="CQ18" s="633"/>
      <c r="CR18" s="634" t="s">
        <v>126</v>
      </c>
      <c r="CS18" s="635"/>
      <c r="CT18" s="635"/>
      <c r="CU18" s="635"/>
      <c r="CV18" s="635"/>
      <c r="CW18" s="635"/>
      <c r="CX18" s="635"/>
      <c r="CY18" s="636"/>
      <c r="CZ18" s="637" t="s">
        <v>126</v>
      </c>
      <c r="DA18" s="637"/>
      <c r="DB18" s="637"/>
      <c r="DC18" s="637"/>
      <c r="DD18" s="643" t="s">
        <v>126</v>
      </c>
      <c r="DE18" s="635"/>
      <c r="DF18" s="635"/>
      <c r="DG18" s="635"/>
      <c r="DH18" s="635"/>
      <c r="DI18" s="635"/>
      <c r="DJ18" s="635"/>
      <c r="DK18" s="635"/>
      <c r="DL18" s="635"/>
      <c r="DM18" s="635"/>
      <c r="DN18" s="635"/>
      <c r="DO18" s="635"/>
      <c r="DP18" s="636"/>
      <c r="DQ18" s="643" t="s">
        <v>126</v>
      </c>
      <c r="DR18" s="635"/>
      <c r="DS18" s="635"/>
      <c r="DT18" s="635"/>
      <c r="DU18" s="635"/>
      <c r="DV18" s="635"/>
      <c r="DW18" s="635"/>
      <c r="DX18" s="635"/>
      <c r="DY18" s="635"/>
      <c r="DZ18" s="635"/>
      <c r="EA18" s="635"/>
      <c r="EB18" s="635"/>
      <c r="EC18" s="644"/>
    </row>
    <row r="19" spans="2:133" ht="11.25" customHeight="1" x14ac:dyDescent="0.15">
      <c r="B19" s="631" t="s">
        <v>269</v>
      </c>
      <c r="C19" s="632"/>
      <c r="D19" s="632"/>
      <c r="E19" s="632"/>
      <c r="F19" s="632"/>
      <c r="G19" s="632"/>
      <c r="H19" s="632"/>
      <c r="I19" s="632"/>
      <c r="J19" s="632"/>
      <c r="K19" s="632"/>
      <c r="L19" s="632"/>
      <c r="M19" s="632"/>
      <c r="N19" s="632"/>
      <c r="O19" s="632"/>
      <c r="P19" s="632"/>
      <c r="Q19" s="633"/>
      <c r="R19" s="634">
        <v>6070</v>
      </c>
      <c r="S19" s="635"/>
      <c r="T19" s="635"/>
      <c r="U19" s="635"/>
      <c r="V19" s="635"/>
      <c r="W19" s="635"/>
      <c r="X19" s="635"/>
      <c r="Y19" s="636"/>
      <c r="Z19" s="637">
        <v>0.1</v>
      </c>
      <c r="AA19" s="637"/>
      <c r="AB19" s="637"/>
      <c r="AC19" s="637"/>
      <c r="AD19" s="638">
        <v>6070</v>
      </c>
      <c r="AE19" s="638"/>
      <c r="AF19" s="638"/>
      <c r="AG19" s="638"/>
      <c r="AH19" s="638"/>
      <c r="AI19" s="638"/>
      <c r="AJ19" s="638"/>
      <c r="AK19" s="638"/>
      <c r="AL19" s="639">
        <v>0.2</v>
      </c>
      <c r="AM19" s="640"/>
      <c r="AN19" s="640"/>
      <c r="AO19" s="641"/>
      <c r="AP19" s="631" t="s">
        <v>270</v>
      </c>
      <c r="AQ19" s="632"/>
      <c r="AR19" s="632"/>
      <c r="AS19" s="632"/>
      <c r="AT19" s="632"/>
      <c r="AU19" s="632"/>
      <c r="AV19" s="632"/>
      <c r="AW19" s="632"/>
      <c r="AX19" s="632"/>
      <c r="AY19" s="632"/>
      <c r="AZ19" s="632"/>
      <c r="BA19" s="632"/>
      <c r="BB19" s="632"/>
      <c r="BC19" s="632"/>
      <c r="BD19" s="632"/>
      <c r="BE19" s="632"/>
      <c r="BF19" s="633"/>
      <c r="BG19" s="634" t="s">
        <v>231</v>
      </c>
      <c r="BH19" s="635"/>
      <c r="BI19" s="635"/>
      <c r="BJ19" s="635"/>
      <c r="BK19" s="635"/>
      <c r="BL19" s="635"/>
      <c r="BM19" s="635"/>
      <c r="BN19" s="636"/>
      <c r="BO19" s="637" t="s">
        <v>126</v>
      </c>
      <c r="BP19" s="637"/>
      <c r="BQ19" s="637"/>
      <c r="BR19" s="637"/>
      <c r="BS19" s="643" t="s">
        <v>134</v>
      </c>
      <c r="BT19" s="635"/>
      <c r="BU19" s="635"/>
      <c r="BV19" s="635"/>
      <c r="BW19" s="635"/>
      <c r="BX19" s="635"/>
      <c r="BY19" s="635"/>
      <c r="BZ19" s="635"/>
      <c r="CA19" s="635"/>
      <c r="CB19" s="644"/>
      <c r="CD19" s="631" t="s">
        <v>271</v>
      </c>
      <c r="CE19" s="632"/>
      <c r="CF19" s="632"/>
      <c r="CG19" s="632"/>
      <c r="CH19" s="632"/>
      <c r="CI19" s="632"/>
      <c r="CJ19" s="632"/>
      <c r="CK19" s="632"/>
      <c r="CL19" s="632"/>
      <c r="CM19" s="632"/>
      <c r="CN19" s="632"/>
      <c r="CO19" s="632"/>
      <c r="CP19" s="632"/>
      <c r="CQ19" s="633"/>
      <c r="CR19" s="634" t="s">
        <v>134</v>
      </c>
      <c r="CS19" s="635"/>
      <c r="CT19" s="635"/>
      <c r="CU19" s="635"/>
      <c r="CV19" s="635"/>
      <c r="CW19" s="635"/>
      <c r="CX19" s="635"/>
      <c r="CY19" s="636"/>
      <c r="CZ19" s="637" t="s">
        <v>126</v>
      </c>
      <c r="DA19" s="637"/>
      <c r="DB19" s="637"/>
      <c r="DC19" s="637"/>
      <c r="DD19" s="643" t="s">
        <v>126</v>
      </c>
      <c r="DE19" s="635"/>
      <c r="DF19" s="635"/>
      <c r="DG19" s="635"/>
      <c r="DH19" s="635"/>
      <c r="DI19" s="635"/>
      <c r="DJ19" s="635"/>
      <c r="DK19" s="635"/>
      <c r="DL19" s="635"/>
      <c r="DM19" s="635"/>
      <c r="DN19" s="635"/>
      <c r="DO19" s="635"/>
      <c r="DP19" s="636"/>
      <c r="DQ19" s="643" t="s">
        <v>134</v>
      </c>
      <c r="DR19" s="635"/>
      <c r="DS19" s="635"/>
      <c r="DT19" s="635"/>
      <c r="DU19" s="635"/>
      <c r="DV19" s="635"/>
      <c r="DW19" s="635"/>
      <c r="DX19" s="635"/>
      <c r="DY19" s="635"/>
      <c r="DZ19" s="635"/>
      <c r="EA19" s="635"/>
      <c r="EB19" s="635"/>
      <c r="EC19" s="644"/>
    </row>
    <row r="20" spans="2:133" ht="11.25" customHeight="1" x14ac:dyDescent="0.15">
      <c r="B20" s="631" t="s">
        <v>272</v>
      </c>
      <c r="C20" s="632"/>
      <c r="D20" s="632"/>
      <c r="E20" s="632"/>
      <c r="F20" s="632"/>
      <c r="G20" s="632"/>
      <c r="H20" s="632"/>
      <c r="I20" s="632"/>
      <c r="J20" s="632"/>
      <c r="K20" s="632"/>
      <c r="L20" s="632"/>
      <c r="M20" s="632"/>
      <c r="N20" s="632"/>
      <c r="O20" s="632"/>
      <c r="P20" s="632"/>
      <c r="Q20" s="633"/>
      <c r="R20" s="634" t="s">
        <v>231</v>
      </c>
      <c r="S20" s="635"/>
      <c r="T20" s="635"/>
      <c r="U20" s="635"/>
      <c r="V20" s="635"/>
      <c r="W20" s="635"/>
      <c r="X20" s="635"/>
      <c r="Y20" s="636"/>
      <c r="Z20" s="637" t="s">
        <v>134</v>
      </c>
      <c r="AA20" s="637"/>
      <c r="AB20" s="637"/>
      <c r="AC20" s="637"/>
      <c r="AD20" s="638" t="s">
        <v>126</v>
      </c>
      <c r="AE20" s="638"/>
      <c r="AF20" s="638"/>
      <c r="AG20" s="638"/>
      <c r="AH20" s="638"/>
      <c r="AI20" s="638"/>
      <c r="AJ20" s="638"/>
      <c r="AK20" s="638"/>
      <c r="AL20" s="639" t="s">
        <v>126</v>
      </c>
      <c r="AM20" s="640"/>
      <c r="AN20" s="640"/>
      <c r="AO20" s="641"/>
      <c r="AP20" s="631" t="s">
        <v>273</v>
      </c>
      <c r="AQ20" s="632"/>
      <c r="AR20" s="632"/>
      <c r="AS20" s="632"/>
      <c r="AT20" s="632"/>
      <c r="AU20" s="632"/>
      <c r="AV20" s="632"/>
      <c r="AW20" s="632"/>
      <c r="AX20" s="632"/>
      <c r="AY20" s="632"/>
      <c r="AZ20" s="632"/>
      <c r="BA20" s="632"/>
      <c r="BB20" s="632"/>
      <c r="BC20" s="632"/>
      <c r="BD20" s="632"/>
      <c r="BE20" s="632"/>
      <c r="BF20" s="633"/>
      <c r="BG20" s="634" t="s">
        <v>126</v>
      </c>
      <c r="BH20" s="635"/>
      <c r="BI20" s="635"/>
      <c r="BJ20" s="635"/>
      <c r="BK20" s="635"/>
      <c r="BL20" s="635"/>
      <c r="BM20" s="635"/>
      <c r="BN20" s="636"/>
      <c r="BO20" s="637" t="s">
        <v>231</v>
      </c>
      <c r="BP20" s="637"/>
      <c r="BQ20" s="637"/>
      <c r="BR20" s="637"/>
      <c r="BS20" s="643" t="s">
        <v>126</v>
      </c>
      <c r="BT20" s="635"/>
      <c r="BU20" s="635"/>
      <c r="BV20" s="635"/>
      <c r="BW20" s="635"/>
      <c r="BX20" s="635"/>
      <c r="BY20" s="635"/>
      <c r="BZ20" s="635"/>
      <c r="CA20" s="635"/>
      <c r="CB20" s="644"/>
      <c r="CD20" s="631" t="s">
        <v>274</v>
      </c>
      <c r="CE20" s="632"/>
      <c r="CF20" s="632"/>
      <c r="CG20" s="632"/>
      <c r="CH20" s="632"/>
      <c r="CI20" s="632"/>
      <c r="CJ20" s="632"/>
      <c r="CK20" s="632"/>
      <c r="CL20" s="632"/>
      <c r="CM20" s="632"/>
      <c r="CN20" s="632"/>
      <c r="CO20" s="632"/>
      <c r="CP20" s="632"/>
      <c r="CQ20" s="633"/>
      <c r="CR20" s="634">
        <v>7836160</v>
      </c>
      <c r="CS20" s="635"/>
      <c r="CT20" s="635"/>
      <c r="CU20" s="635"/>
      <c r="CV20" s="635"/>
      <c r="CW20" s="635"/>
      <c r="CX20" s="635"/>
      <c r="CY20" s="636"/>
      <c r="CZ20" s="637">
        <v>100</v>
      </c>
      <c r="DA20" s="637"/>
      <c r="DB20" s="637"/>
      <c r="DC20" s="637"/>
      <c r="DD20" s="643">
        <v>1139885</v>
      </c>
      <c r="DE20" s="635"/>
      <c r="DF20" s="635"/>
      <c r="DG20" s="635"/>
      <c r="DH20" s="635"/>
      <c r="DI20" s="635"/>
      <c r="DJ20" s="635"/>
      <c r="DK20" s="635"/>
      <c r="DL20" s="635"/>
      <c r="DM20" s="635"/>
      <c r="DN20" s="635"/>
      <c r="DO20" s="635"/>
      <c r="DP20" s="636"/>
      <c r="DQ20" s="643">
        <v>3653403</v>
      </c>
      <c r="DR20" s="635"/>
      <c r="DS20" s="635"/>
      <c r="DT20" s="635"/>
      <c r="DU20" s="635"/>
      <c r="DV20" s="635"/>
      <c r="DW20" s="635"/>
      <c r="DX20" s="635"/>
      <c r="DY20" s="635"/>
      <c r="DZ20" s="635"/>
      <c r="EA20" s="635"/>
      <c r="EB20" s="635"/>
      <c r="EC20" s="644"/>
    </row>
    <row r="21" spans="2:133" ht="11.25" customHeight="1" x14ac:dyDescent="0.15">
      <c r="B21" s="631" t="s">
        <v>275</v>
      </c>
      <c r="C21" s="632"/>
      <c r="D21" s="632"/>
      <c r="E21" s="632"/>
      <c r="F21" s="632"/>
      <c r="G21" s="632"/>
      <c r="H21" s="632"/>
      <c r="I21" s="632"/>
      <c r="J21" s="632"/>
      <c r="K21" s="632"/>
      <c r="L21" s="632"/>
      <c r="M21" s="632"/>
      <c r="N21" s="632"/>
      <c r="O21" s="632"/>
      <c r="P21" s="632"/>
      <c r="Q21" s="633"/>
      <c r="R21" s="634" t="s">
        <v>231</v>
      </c>
      <c r="S21" s="635"/>
      <c r="T21" s="635"/>
      <c r="U21" s="635"/>
      <c r="V21" s="635"/>
      <c r="W21" s="635"/>
      <c r="X21" s="635"/>
      <c r="Y21" s="636"/>
      <c r="Z21" s="637" t="s">
        <v>126</v>
      </c>
      <c r="AA21" s="637"/>
      <c r="AB21" s="637"/>
      <c r="AC21" s="637"/>
      <c r="AD21" s="638" t="s">
        <v>126</v>
      </c>
      <c r="AE21" s="638"/>
      <c r="AF21" s="638"/>
      <c r="AG21" s="638"/>
      <c r="AH21" s="638"/>
      <c r="AI21" s="638"/>
      <c r="AJ21" s="638"/>
      <c r="AK21" s="638"/>
      <c r="AL21" s="639" t="s">
        <v>126</v>
      </c>
      <c r="AM21" s="640"/>
      <c r="AN21" s="640"/>
      <c r="AO21" s="641"/>
      <c r="AP21" s="631" t="s">
        <v>276</v>
      </c>
      <c r="AQ21" s="647"/>
      <c r="AR21" s="647"/>
      <c r="AS21" s="647"/>
      <c r="AT21" s="647"/>
      <c r="AU21" s="647"/>
      <c r="AV21" s="647"/>
      <c r="AW21" s="647"/>
      <c r="AX21" s="647"/>
      <c r="AY21" s="647"/>
      <c r="AZ21" s="647"/>
      <c r="BA21" s="647"/>
      <c r="BB21" s="647"/>
      <c r="BC21" s="647"/>
      <c r="BD21" s="647"/>
      <c r="BE21" s="647"/>
      <c r="BF21" s="648"/>
      <c r="BG21" s="634" t="s">
        <v>126</v>
      </c>
      <c r="BH21" s="635"/>
      <c r="BI21" s="635"/>
      <c r="BJ21" s="635"/>
      <c r="BK21" s="635"/>
      <c r="BL21" s="635"/>
      <c r="BM21" s="635"/>
      <c r="BN21" s="636"/>
      <c r="BO21" s="637" t="s">
        <v>231</v>
      </c>
      <c r="BP21" s="637"/>
      <c r="BQ21" s="637"/>
      <c r="BR21" s="637"/>
      <c r="BS21" s="643" t="s">
        <v>134</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31" t="s">
        <v>277</v>
      </c>
      <c r="C22" s="632"/>
      <c r="D22" s="632"/>
      <c r="E22" s="632"/>
      <c r="F22" s="632"/>
      <c r="G22" s="632"/>
      <c r="H22" s="632"/>
      <c r="I22" s="632"/>
      <c r="J22" s="632"/>
      <c r="K22" s="632"/>
      <c r="L22" s="632"/>
      <c r="M22" s="632"/>
      <c r="N22" s="632"/>
      <c r="O22" s="632"/>
      <c r="P22" s="632"/>
      <c r="Q22" s="633"/>
      <c r="R22" s="634">
        <v>2235622</v>
      </c>
      <c r="S22" s="635"/>
      <c r="T22" s="635"/>
      <c r="U22" s="635"/>
      <c r="V22" s="635"/>
      <c r="W22" s="635"/>
      <c r="X22" s="635"/>
      <c r="Y22" s="636"/>
      <c r="Z22" s="637">
        <v>27.3</v>
      </c>
      <c r="AA22" s="637"/>
      <c r="AB22" s="637"/>
      <c r="AC22" s="637"/>
      <c r="AD22" s="638">
        <v>2030222</v>
      </c>
      <c r="AE22" s="638"/>
      <c r="AF22" s="638"/>
      <c r="AG22" s="638"/>
      <c r="AH22" s="638"/>
      <c r="AI22" s="638"/>
      <c r="AJ22" s="638"/>
      <c r="AK22" s="638"/>
      <c r="AL22" s="639">
        <v>67</v>
      </c>
      <c r="AM22" s="640"/>
      <c r="AN22" s="640"/>
      <c r="AO22" s="641"/>
      <c r="AP22" s="631" t="s">
        <v>278</v>
      </c>
      <c r="AQ22" s="647"/>
      <c r="AR22" s="647"/>
      <c r="AS22" s="647"/>
      <c r="AT22" s="647"/>
      <c r="AU22" s="647"/>
      <c r="AV22" s="647"/>
      <c r="AW22" s="647"/>
      <c r="AX22" s="647"/>
      <c r="AY22" s="647"/>
      <c r="AZ22" s="647"/>
      <c r="BA22" s="647"/>
      <c r="BB22" s="647"/>
      <c r="BC22" s="647"/>
      <c r="BD22" s="647"/>
      <c r="BE22" s="647"/>
      <c r="BF22" s="648"/>
      <c r="BG22" s="634" t="s">
        <v>231</v>
      </c>
      <c r="BH22" s="635"/>
      <c r="BI22" s="635"/>
      <c r="BJ22" s="635"/>
      <c r="BK22" s="635"/>
      <c r="BL22" s="635"/>
      <c r="BM22" s="635"/>
      <c r="BN22" s="636"/>
      <c r="BO22" s="637" t="s">
        <v>134</v>
      </c>
      <c r="BP22" s="637"/>
      <c r="BQ22" s="637"/>
      <c r="BR22" s="637"/>
      <c r="BS22" s="643" t="s">
        <v>231</v>
      </c>
      <c r="BT22" s="635"/>
      <c r="BU22" s="635"/>
      <c r="BV22" s="635"/>
      <c r="BW22" s="635"/>
      <c r="BX22" s="635"/>
      <c r="BY22" s="635"/>
      <c r="BZ22" s="635"/>
      <c r="CA22" s="635"/>
      <c r="CB22" s="644"/>
      <c r="CD22" s="616" t="s">
        <v>279</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280</v>
      </c>
      <c r="C23" s="632"/>
      <c r="D23" s="632"/>
      <c r="E23" s="632"/>
      <c r="F23" s="632"/>
      <c r="G23" s="632"/>
      <c r="H23" s="632"/>
      <c r="I23" s="632"/>
      <c r="J23" s="632"/>
      <c r="K23" s="632"/>
      <c r="L23" s="632"/>
      <c r="M23" s="632"/>
      <c r="N23" s="632"/>
      <c r="O23" s="632"/>
      <c r="P23" s="632"/>
      <c r="Q23" s="633"/>
      <c r="R23" s="634">
        <v>2030222</v>
      </c>
      <c r="S23" s="635"/>
      <c r="T23" s="635"/>
      <c r="U23" s="635"/>
      <c r="V23" s="635"/>
      <c r="W23" s="635"/>
      <c r="X23" s="635"/>
      <c r="Y23" s="636"/>
      <c r="Z23" s="637">
        <v>24.8</v>
      </c>
      <c r="AA23" s="637"/>
      <c r="AB23" s="637"/>
      <c r="AC23" s="637"/>
      <c r="AD23" s="638">
        <v>2030222</v>
      </c>
      <c r="AE23" s="638"/>
      <c r="AF23" s="638"/>
      <c r="AG23" s="638"/>
      <c r="AH23" s="638"/>
      <c r="AI23" s="638"/>
      <c r="AJ23" s="638"/>
      <c r="AK23" s="638"/>
      <c r="AL23" s="639">
        <v>67</v>
      </c>
      <c r="AM23" s="640"/>
      <c r="AN23" s="640"/>
      <c r="AO23" s="641"/>
      <c r="AP23" s="631" t="s">
        <v>281</v>
      </c>
      <c r="AQ23" s="647"/>
      <c r="AR23" s="647"/>
      <c r="AS23" s="647"/>
      <c r="AT23" s="647"/>
      <c r="AU23" s="647"/>
      <c r="AV23" s="647"/>
      <c r="AW23" s="647"/>
      <c r="AX23" s="647"/>
      <c r="AY23" s="647"/>
      <c r="AZ23" s="647"/>
      <c r="BA23" s="647"/>
      <c r="BB23" s="647"/>
      <c r="BC23" s="647"/>
      <c r="BD23" s="647"/>
      <c r="BE23" s="647"/>
      <c r="BF23" s="648"/>
      <c r="BG23" s="634" t="s">
        <v>231</v>
      </c>
      <c r="BH23" s="635"/>
      <c r="BI23" s="635"/>
      <c r="BJ23" s="635"/>
      <c r="BK23" s="635"/>
      <c r="BL23" s="635"/>
      <c r="BM23" s="635"/>
      <c r="BN23" s="636"/>
      <c r="BO23" s="637" t="s">
        <v>126</v>
      </c>
      <c r="BP23" s="637"/>
      <c r="BQ23" s="637"/>
      <c r="BR23" s="637"/>
      <c r="BS23" s="643" t="s">
        <v>126</v>
      </c>
      <c r="BT23" s="635"/>
      <c r="BU23" s="635"/>
      <c r="BV23" s="635"/>
      <c r="BW23" s="635"/>
      <c r="BX23" s="635"/>
      <c r="BY23" s="635"/>
      <c r="BZ23" s="635"/>
      <c r="CA23" s="635"/>
      <c r="CB23" s="644"/>
      <c r="CD23" s="616" t="s">
        <v>220</v>
      </c>
      <c r="CE23" s="617"/>
      <c r="CF23" s="617"/>
      <c r="CG23" s="617"/>
      <c r="CH23" s="617"/>
      <c r="CI23" s="617"/>
      <c r="CJ23" s="617"/>
      <c r="CK23" s="617"/>
      <c r="CL23" s="617"/>
      <c r="CM23" s="617"/>
      <c r="CN23" s="617"/>
      <c r="CO23" s="617"/>
      <c r="CP23" s="617"/>
      <c r="CQ23" s="618"/>
      <c r="CR23" s="616" t="s">
        <v>282</v>
      </c>
      <c r="CS23" s="617"/>
      <c r="CT23" s="617"/>
      <c r="CU23" s="617"/>
      <c r="CV23" s="617"/>
      <c r="CW23" s="617"/>
      <c r="CX23" s="617"/>
      <c r="CY23" s="618"/>
      <c r="CZ23" s="616" t="s">
        <v>283</v>
      </c>
      <c r="DA23" s="617"/>
      <c r="DB23" s="617"/>
      <c r="DC23" s="618"/>
      <c r="DD23" s="616" t="s">
        <v>284</v>
      </c>
      <c r="DE23" s="617"/>
      <c r="DF23" s="617"/>
      <c r="DG23" s="617"/>
      <c r="DH23" s="617"/>
      <c r="DI23" s="617"/>
      <c r="DJ23" s="617"/>
      <c r="DK23" s="618"/>
      <c r="DL23" s="658" t="s">
        <v>285</v>
      </c>
      <c r="DM23" s="659"/>
      <c r="DN23" s="659"/>
      <c r="DO23" s="659"/>
      <c r="DP23" s="659"/>
      <c r="DQ23" s="659"/>
      <c r="DR23" s="659"/>
      <c r="DS23" s="659"/>
      <c r="DT23" s="659"/>
      <c r="DU23" s="659"/>
      <c r="DV23" s="660"/>
      <c r="DW23" s="616" t="s">
        <v>286</v>
      </c>
      <c r="DX23" s="617"/>
      <c r="DY23" s="617"/>
      <c r="DZ23" s="617"/>
      <c r="EA23" s="617"/>
      <c r="EB23" s="617"/>
      <c r="EC23" s="618"/>
    </row>
    <row r="24" spans="2:133" ht="11.25" customHeight="1" x14ac:dyDescent="0.15">
      <c r="B24" s="631" t="s">
        <v>287</v>
      </c>
      <c r="C24" s="632"/>
      <c r="D24" s="632"/>
      <c r="E24" s="632"/>
      <c r="F24" s="632"/>
      <c r="G24" s="632"/>
      <c r="H24" s="632"/>
      <c r="I24" s="632"/>
      <c r="J24" s="632"/>
      <c r="K24" s="632"/>
      <c r="L24" s="632"/>
      <c r="M24" s="632"/>
      <c r="N24" s="632"/>
      <c r="O24" s="632"/>
      <c r="P24" s="632"/>
      <c r="Q24" s="633"/>
      <c r="R24" s="634">
        <v>205378</v>
      </c>
      <c r="S24" s="635"/>
      <c r="T24" s="635"/>
      <c r="U24" s="635"/>
      <c r="V24" s="635"/>
      <c r="W24" s="635"/>
      <c r="X24" s="635"/>
      <c r="Y24" s="636"/>
      <c r="Z24" s="637">
        <v>2.5</v>
      </c>
      <c r="AA24" s="637"/>
      <c r="AB24" s="637"/>
      <c r="AC24" s="637"/>
      <c r="AD24" s="638" t="s">
        <v>134</v>
      </c>
      <c r="AE24" s="638"/>
      <c r="AF24" s="638"/>
      <c r="AG24" s="638"/>
      <c r="AH24" s="638"/>
      <c r="AI24" s="638"/>
      <c r="AJ24" s="638"/>
      <c r="AK24" s="638"/>
      <c r="AL24" s="639" t="s">
        <v>134</v>
      </c>
      <c r="AM24" s="640"/>
      <c r="AN24" s="640"/>
      <c r="AO24" s="641"/>
      <c r="AP24" s="631" t="s">
        <v>288</v>
      </c>
      <c r="AQ24" s="647"/>
      <c r="AR24" s="647"/>
      <c r="AS24" s="647"/>
      <c r="AT24" s="647"/>
      <c r="AU24" s="647"/>
      <c r="AV24" s="647"/>
      <c r="AW24" s="647"/>
      <c r="AX24" s="647"/>
      <c r="AY24" s="647"/>
      <c r="AZ24" s="647"/>
      <c r="BA24" s="647"/>
      <c r="BB24" s="647"/>
      <c r="BC24" s="647"/>
      <c r="BD24" s="647"/>
      <c r="BE24" s="647"/>
      <c r="BF24" s="648"/>
      <c r="BG24" s="634" t="s">
        <v>126</v>
      </c>
      <c r="BH24" s="635"/>
      <c r="BI24" s="635"/>
      <c r="BJ24" s="635"/>
      <c r="BK24" s="635"/>
      <c r="BL24" s="635"/>
      <c r="BM24" s="635"/>
      <c r="BN24" s="636"/>
      <c r="BO24" s="637" t="s">
        <v>134</v>
      </c>
      <c r="BP24" s="637"/>
      <c r="BQ24" s="637"/>
      <c r="BR24" s="637"/>
      <c r="BS24" s="643" t="s">
        <v>126</v>
      </c>
      <c r="BT24" s="635"/>
      <c r="BU24" s="635"/>
      <c r="BV24" s="635"/>
      <c r="BW24" s="635"/>
      <c r="BX24" s="635"/>
      <c r="BY24" s="635"/>
      <c r="BZ24" s="635"/>
      <c r="CA24" s="635"/>
      <c r="CB24" s="644"/>
      <c r="CD24" s="620" t="s">
        <v>289</v>
      </c>
      <c r="CE24" s="621"/>
      <c r="CF24" s="621"/>
      <c r="CG24" s="621"/>
      <c r="CH24" s="621"/>
      <c r="CI24" s="621"/>
      <c r="CJ24" s="621"/>
      <c r="CK24" s="621"/>
      <c r="CL24" s="621"/>
      <c r="CM24" s="621"/>
      <c r="CN24" s="621"/>
      <c r="CO24" s="621"/>
      <c r="CP24" s="621"/>
      <c r="CQ24" s="622"/>
      <c r="CR24" s="623">
        <v>2238484</v>
      </c>
      <c r="CS24" s="624"/>
      <c r="CT24" s="624"/>
      <c r="CU24" s="624"/>
      <c r="CV24" s="624"/>
      <c r="CW24" s="624"/>
      <c r="CX24" s="624"/>
      <c r="CY24" s="625"/>
      <c r="CZ24" s="628">
        <v>28.6</v>
      </c>
      <c r="DA24" s="629"/>
      <c r="DB24" s="629"/>
      <c r="DC24" s="645"/>
      <c r="DD24" s="666">
        <v>1498304</v>
      </c>
      <c r="DE24" s="624"/>
      <c r="DF24" s="624"/>
      <c r="DG24" s="624"/>
      <c r="DH24" s="624"/>
      <c r="DI24" s="624"/>
      <c r="DJ24" s="624"/>
      <c r="DK24" s="625"/>
      <c r="DL24" s="666">
        <v>1440157</v>
      </c>
      <c r="DM24" s="624"/>
      <c r="DN24" s="624"/>
      <c r="DO24" s="624"/>
      <c r="DP24" s="624"/>
      <c r="DQ24" s="624"/>
      <c r="DR24" s="624"/>
      <c r="DS24" s="624"/>
      <c r="DT24" s="624"/>
      <c r="DU24" s="624"/>
      <c r="DV24" s="625"/>
      <c r="DW24" s="628">
        <v>46</v>
      </c>
      <c r="DX24" s="629"/>
      <c r="DY24" s="629"/>
      <c r="DZ24" s="629"/>
      <c r="EA24" s="629"/>
      <c r="EB24" s="629"/>
      <c r="EC24" s="630"/>
    </row>
    <row r="25" spans="2:133" ht="11.25" customHeight="1" x14ac:dyDescent="0.15">
      <c r="B25" s="631" t="s">
        <v>290</v>
      </c>
      <c r="C25" s="632"/>
      <c r="D25" s="632"/>
      <c r="E25" s="632"/>
      <c r="F25" s="632"/>
      <c r="G25" s="632"/>
      <c r="H25" s="632"/>
      <c r="I25" s="632"/>
      <c r="J25" s="632"/>
      <c r="K25" s="632"/>
      <c r="L25" s="632"/>
      <c r="M25" s="632"/>
      <c r="N25" s="632"/>
      <c r="O25" s="632"/>
      <c r="P25" s="632"/>
      <c r="Q25" s="633"/>
      <c r="R25" s="634">
        <v>22</v>
      </c>
      <c r="S25" s="635"/>
      <c r="T25" s="635"/>
      <c r="U25" s="635"/>
      <c r="V25" s="635"/>
      <c r="W25" s="635"/>
      <c r="X25" s="635"/>
      <c r="Y25" s="636"/>
      <c r="Z25" s="637">
        <v>0</v>
      </c>
      <c r="AA25" s="637"/>
      <c r="AB25" s="637"/>
      <c r="AC25" s="637"/>
      <c r="AD25" s="638" t="s">
        <v>126</v>
      </c>
      <c r="AE25" s="638"/>
      <c r="AF25" s="638"/>
      <c r="AG25" s="638"/>
      <c r="AH25" s="638"/>
      <c r="AI25" s="638"/>
      <c r="AJ25" s="638"/>
      <c r="AK25" s="638"/>
      <c r="AL25" s="639" t="s">
        <v>126</v>
      </c>
      <c r="AM25" s="640"/>
      <c r="AN25" s="640"/>
      <c r="AO25" s="641"/>
      <c r="AP25" s="631" t="s">
        <v>291</v>
      </c>
      <c r="AQ25" s="647"/>
      <c r="AR25" s="647"/>
      <c r="AS25" s="647"/>
      <c r="AT25" s="647"/>
      <c r="AU25" s="647"/>
      <c r="AV25" s="647"/>
      <c r="AW25" s="647"/>
      <c r="AX25" s="647"/>
      <c r="AY25" s="647"/>
      <c r="AZ25" s="647"/>
      <c r="BA25" s="647"/>
      <c r="BB25" s="647"/>
      <c r="BC25" s="647"/>
      <c r="BD25" s="647"/>
      <c r="BE25" s="647"/>
      <c r="BF25" s="648"/>
      <c r="BG25" s="634" t="s">
        <v>126</v>
      </c>
      <c r="BH25" s="635"/>
      <c r="BI25" s="635"/>
      <c r="BJ25" s="635"/>
      <c r="BK25" s="635"/>
      <c r="BL25" s="635"/>
      <c r="BM25" s="635"/>
      <c r="BN25" s="636"/>
      <c r="BO25" s="637" t="s">
        <v>126</v>
      </c>
      <c r="BP25" s="637"/>
      <c r="BQ25" s="637"/>
      <c r="BR25" s="637"/>
      <c r="BS25" s="643" t="s">
        <v>126</v>
      </c>
      <c r="BT25" s="635"/>
      <c r="BU25" s="635"/>
      <c r="BV25" s="635"/>
      <c r="BW25" s="635"/>
      <c r="BX25" s="635"/>
      <c r="BY25" s="635"/>
      <c r="BZ25" s="635"/>
      <c r="CA25" s="635"/>
      <c r="CB25" s="644"/>
      <c r="CD25" s="631" t="s">
        <v>292</v>
      </c>
      <c r="CE25" s="632"/>
      <c r="CF25" s="632"/>
      <c r="CG25" s="632"/>
      <c r="CH25" s="632"/>
      <c r="CI25" s="632"/>
      <c r="CJ25" s="632"/>
      <c r="CK25" s="632"/>
      <c r="CL25" s="632"/>
      <c r="CM25" s="632"/>
      <c r="CN25" s="632"/>
      <c r="CO25" s="632"/>
      <c r="CP25" s="632"/>
      <c r="CQ25" s="633"/>
      <c r="CR25" s="634">
        <v>1151132</v>
      </c>
      <c r="CS25" s="663"/>
      <c r="CT25" s="663"/>
      <c r="CU25" s="663"/>
      <c r="CV25" s="663"/>
      <c r="CW25" s="663"/>
      <c r="CX25" s="663"/>
      <c r="CY25" s="664"/>
      <c r="CZ25" s="639">
        <v>14.7</v>
      </c>
      <c r="DA25" s="661"/>
      <c r="DB25" s="661"/>
      <c r="DC25" s="665"/>
      <c r="DD25" s="643">
        <v>960729</v>
      </c>
      <c r="DE25" s="663"/>
      <c r="DF25" s="663"/>
      <c r="DG25" s="663"/>
      <c r="DH25" s="663"/>
      <c r="DI25" s="663"/>
      <c r="DJ25" s="663"/>
      <c r="DK25" s="664"/>
      <c r="DL25" s="643">
        <v>933656</v>
      </c>
      <c r="DM25" s="663"/>
      <c r="DN25" s="663"/>
      <c r="DO25" s="663"/>
      <c r="DP25" s="663"/>
      <c r="DQ25" s="663"/>
      <c r="DR25" s="663"/>
      <c r="DS25" s="663"/>
      <c r="DT25" s="663"/>
      <c r="DU25" s="663"/>
      <c r="DV25" s="664"/>
      <c r="DW25" s="639">
        <v>29.8</v>
      </c>
      <c r="DX25" s="661"/>
      <c r="DY25" s="661"/>
      <c r="DZ25" s="661"/>
      <c r="EA25" s="661"/>
      <c r="EB25" s="661"/>
      <c r="EC25" s="662"/>
    </row>
    <row r="26" spans="2:133" ht="11.25" customHeight="1" x14ac:dyDescent="0.15">
      <c r="B26" s="631" t="s">
        <v>293</v>
      </c>
      <c r="C26" s="632"/>
      <c r="D26" s="632"/>
      <c r="E26" s="632"/>
      <c r="F26" s="632"/>
      <c r="G26" s="632"/>
      <c r="H26" s="632"/>
      <c r="I26" s="632"/>
      <c r="J26" s="632"/>
      <c r="K26" s="632"/>
      <c r="L26" s="632"/>
      <c r="M26" s="632"/>
      <c r="N26" s="632"/>
      <c r="O26" s="632"/>
      <c r="P26" s="632"/>
      <c r="Q26" s="633"/>
      <c r="R26" s="634">
        <v>3233894</v>
      </c>
      <c r="S26" s="635"/>
      <c r="T26" s="635"/>
      <c r="U26" s="635"/>
      <c r="V26" s="635"/>
      <c r="W26" s="635"/>
      <c r="X26" s="635"/>
      <c r="Y26" s="636"/>
      <c r="Z26" s="637">
        <v>39.5</v>
      </c>
      <c r="AA26" s="637"/>
      <c r="AB26" s="637"/>
      <c r="AC26" s="637"/>
      <c r="AD26" s="638">
        <v>3028122</v>
      </c>
      <c r="AE26" s="638"/>
      <c r="AF26" s="638"/>
      <c r="AG26" s="638"/>
      <c r="AH26" s="638"/>
      <c r="AI26" s="638"/>
      <c r="AJ26" s="638"/>
      <c r="AK26" s="638"/>
      <c r="AL26" s="639">
        <v>100</v>
      </c>
      <c r="AM26" s="640"/>
      <c r="AN26" s="640"/>
      <c r="AO26" s="641"/>
      <c r="AP26" s="631" t="s">
        <v>294</v>
      </c>
      <c r="AQ26" s="647"/>
      <c r="AR26" s="647"/>
      <c r="AS26" s="647"/>
      <c r="AT26" s="647"/>
      <c r="AU26" s="647"/>
      <c r="AV26" s="647"/>
      <c r="AW26" s="647"/>
      <c r="AX26" s="647"/>
      <c r="AY26" s="647"/>
      <c r="AZ26" s="647"/>
      <c r="BA26" s="647"/>
      <c r="BB26" s="647"/>
      <c r="BC26" s="647"/>
      <c r="BD26" s="647"/>
      <c r="BE26" s="647"/>
      <c r="BF26" s="648"/>
      <c r="BG26" s="634" t="s">
        <v>126</v>
      </c>
      <c r="BH26" s="635"/>
      <c r="BI26" s="635"/>
      <c r="BJ26" s="635"/>
      <c r="BK26" s="635"/>
      <c r="BL26" s="635"/>
      <c r="BM26" s="635"/>
      <c r="BN26" s="636"/>
      <c r="BO26" s="637" t="s">
        <v>134</v>
      </c>
      <c r="BP26" s="637"/>
      <c r="BQ26" s="637"/>
      <c r="BR26" s="637"/>
      <c r="BS26" s="643" t="s">
        <v>134</v>
      </c>
      <c r="BT26" s="635"/>
      <c r="BU26" s="635"/>
      <c r="BV26" s="635"/>
      <c r="BW26" s="635"/>
      <c r="BX26" s="635"/>
      <c r="BY26" s="635"/>
      <c r="BZ26" s="635"/>
      <c r="CA26" s="635"/>
      <c r="CB26" s="644"/>
      <c r="CD26" s="631" t="s">
        <v>295</v>
      </c>
      <c r="CE26" s="632"/>
      <c r="CF26" s="632"/>
      <c r="CG26" s="632"/>
      <c r="CH26" s="632"/>
      <c r="CI26" s="632"/>
      <c r="CJ26" s="632"/>
      <c r="CK26" s="632"/>
      <c r="CL26" s="632"/>
      <c r="CM26" s="632"/>
      <c r="CN26" s="632"/>
      <c r="CO26" s="632"/>
      <c r="CP26" s="632"/>
      <c r="CQ26" s="633"/>
      <c r="CR26" s="634">
        <v>615743</v>
      </c>
      <c r="CS26" s="635"/>
      <c r="CT26" s="635"/>
      <c r="CU26" s="635"/>
      <c r="CV26" s="635"/>
      <c r="CW26" s="635"/>
      <c r="CX26" s="635"/>
      <c r="CY26" s="636"/>
      <c r="CZ26" s="639">
        <v>7.9</v>
      </c>
      <c r="DA26" s="661"/>
      <c r="DB26" s="661"/>
      <c r="DC26" s="665"/>
      <c r="DD26" s="643">
        <v>566113</v>
      </c>
      <c r="DE26" s="635"/>
      <c r="DF26" s="635"/>
      <c r="DG26" s="635"/>
      <c r="DH26" s="635"/>
      <c r="DI26" s="635"/>
      <c r="DJ26" s="635"/>
      <c r="DK26" s="636"/>
      <c r="DL26" s="643" t="s">
        <v>126</v>
      </c>
      <c r="DM26" s="635"/>
      <c r="DN26" s="635"/>
      <c r="DO26" s="635"/>
      <c r="DP26" s="635"/>
      <c r="DQ26" s="635"/>
      <c r="DR26" s="635"/>
      <c r="DS26" s="635"/>
      <c r="DT26" s="635"/>
      <c r="DU26" s="635"/>
      <c r="DV26" s="636"/>
      <c r="DW26" s="639" t="s">
        <v>134</v>
      </c>
      <c r="DX26" s="661"/>
      <c r="DY26" s="661"/>
      <c r="DZ26" s="661"/>
      <c r="EA26" s="661"/>
      <c r="EB26" s="661"/>
      <c r="EC26" s="662"/>
    </row>
    <row r="27" spans="2:133" ht="11.25" customHeight="1" x14ac:dyDescent="0.15">
      <c r="B27" s="631" t="s">
        <v>296</v>
      </c>
      <c r="C27" s="632"/>
      <c r="D27" s="632"/>
      <c r="E27" s="632"/>
      <c r="F27" s="632"/>
      <c r="G27" s="632"/>
      <c r="H27" s="632"/>
      <c r="I27" s="632"/>
      <c r="J27" s="632"/>
      <c r="K27" s="632"/>
      <c r="L27" s="632"/>
      <c r="M27" s="632"/>
      <c r="N27" s="632"/>
      <c r="O27" s="632"/>
      <c r="P27" s="632"/>
      <c r="Q27" s="633"/>
      <c r="R27" s="634">
        <v>1136</v>
      </c>
      <c r="S27" s="635"/>
      <c r="T27" s="635"/>
      <c r="U27" s="635"/>
      <c r="V27" s="635"/>
      <c r="W27" s="635"/>
      <c r="X27" s="635"/>
      <c r="Y27" s="636"/>
      <c r="Z27" s="637">
        <v>0</v>
      </c>
      <c r="AA27" s="637"/>
      <c r="AB27" s="637"/>
      <c r="AC27" s="637"/>
      <c r="AD27" s="638">
        <v>1136</v>
      </c>
      <c r="AE27" s="638"/>
      <c r="AF27" s="638"/>
      <c r="AG27" s="638"/>
      <c r="AH27" s="638"/>
      <c r="AI27" s="638"/>
      <c r="AJ27" s="638"/>
      <c r="AK27" s="638"/>
      <c r="AL27" s="639">
        <v>0</v>
      </c>
      <c r="AM27" s="640"/>
      <c r="AN27" s="640"/>
      <c r="AO27" s="641"/>
      <c r="AP27" s="631" t="s">
        <v>297</v>
      </c>
      <c r="AQ27" s="632"/>
      <c r="AR27" s="632"/>
      <c r="AS27" s="632"/>
      <c r="AT27" s="632"/>
      <c r="AU27" s="632"/>
      <c r="AV27" s="632"/>
      <c r="AW27" s="632"/>
      <c r="AX27" s="632"/>
      <c r="AY27" s="632"/>
      <c r="AZ27" s="632"/>
      <c r="BA27" s="632"/>
      <c r="BB27" s="632"/>
      <c r="BC27" s="632"/>
      <c r="BD27" s="632"/>
      <c r="BE27" s="632"/>
      <c r="BF27" s="633"/>
      <c r="BG27" s="634">
        <v>743772</v>
      </c>
      <c r="BH27" s="635"/>
      <c r="BI27" s="635"/>
      <c r="BJ27" s="635"/>
      <c r="BK27" s="635"/>
      <c r="BL27" s="635"/>
      <c r="BM27" s="635"/>
      <c r="BN27" s="636"/>
      <c r="BO27" s="637">
        <v>100</v>
      </c>
      <c r="BP27" s="637"/>
      <c r="BQ27" s="637"/>
      <c r="BR27" s="637"/>
      <c r="BS27" s="643" t="s">
        <v>126</v>
      </c>
      <c r="BT27" s="635"/>
      <c r="BU27" s="635"/>
      <c r="BV27" s="635"/>
      <c r="BW27" s="635"/>
      <c r="BX27" s="635"/>
      <c r="BY27" s="635"/>
      <c r="BZ27" s="635"/>
      <c r="CA27" s="635"/>
      <c r="CB27" s="644"/>
      <c r="CD27" s="631" t="s">
        <v>298</v>
      </c>
      <c r="CE27" s="632"/>
      <c r="CF27" s="632"/>
      <c r="CG27" s="632"/>
      <c r="CH27" s="632"/>
      <c r="CI27" s="632"/>
      <c r="CJ27" s="632"/>
      <c r="CK27" s="632"/>
      <c r="CL27" s="632"/>
      <c r="CM27" s="632"/>
      <c r="CN27" s="632"/>
      <c r="CO27" s="632"/>
      <c r="CP27" s="632"/>
      <c r="CQ27" s="633"/>
      <c r="CR27" s="634">
        <v>723804</v>
      </c>
      <c r="CS27" s="663"/>
      <c r="CT27" s="663"/>
      <c r="CU27" s="663"/>
      <c r="CV27" s="663"/>
      <c r="CW27" s="663"/>
      <c r="CX27" s="663"/>
      <c r="CY27" s="664"/>
      <c r="CZ27" s="639">
        <v>9.1999999999999993</v>
      </c>
      <c r="DA27" s="661"/>
      <c r="DB27" s="661"/>
      <c r="DC27" s="665"/>
      <c r="DD27" s="643">
        <v>185870</v>
      </c>
      <c r="DE27" s="663"/>
      <c r="DF27" s="663"/>
      <c r="DG27" s="663"/>
      <c r="DH27" s="663"/>
      <c r="DI27" s="663"/>
      <c r="DJ27" s="663"/>
      <c r="DK27" s="664"/>
      <c r="DL27" s="643">
        <v>154796</v>
      </c>
      <c r="DM27" s="663"/>
      <c r="DN27" s="663"/>
      <c r="DO27" s="663"/>
      <c r="DP27" s="663"/>
      <c r="DQ27" s="663"/>
      <c r="DR27" s="663"/>
      <c r="DS27" s="663"/>
      <c r="DT27" s="663"/>
      <c r="DU27" s="663"/>
      <c r="DV27" s="664"/>
      <c r="DW27" s="639">
        <v>4.9000000000000004</v>
      </c>
      <c r="DX27" s="661"/>
      <c r="DY27" s="661"/>
      <c r="DZ27" s="661"/>
      <c r="EA27" s="661"/>
      <c r="EB27" s="661"/>
      <c r="EC27" s="662"/>
    </row>
    <row r="28" spans="2:133" ht="11.25" customHeight="1" x14ac:dyDescent="0.15">
      <c r="B28" s="631" t="s">
        <v>299</v>
      </c>
      <c r="C28" s="632"/>
      <c r="D28" s="632"/>
      <c r="E28" s="632"/>
      <c r="F28" s="632"/>
      <c r="G28" s="632"/>
      <c r="H28" s="632"/>
      <c r="I28" s="632"/>
      <c r="J28" s="632"/>
      <c r="K28" s="632"/>
      <c r="L28" s="632"/>
      <c r="M28" s="632"/>
      <c r="N28" s="632"/>
      <c r="O28" s="632"/>
      <c r="P28" s="632"/>
      <c r="Q28" s="633"/>
      <c r="R28" s="634">
        <v>41415</v>
      </c>
      <c r="S28" s="635"/>
      <c r="T28" s="635"/>
      <c r="U28" s="635"/>
      <c r="V28" s="635"/>
      <c r="W28" s="635"/>
      <c r="X28" s="635"/>
      <c r="Y28" s="636"/>
      <c r="Z28" s="637">
        <v>0.5</v>
      </c>
      <c r="AA28" s="637"/>
      <c r="AB28" s="637"/>
      <c r="AC28" s="637"/>
      <c r="AD28" s="638" t="s">
        <v>126</v>
      </c>
      <c r="AE28" s="638"/>
      <c r="AF28" s="638"/>
      <c r="AG28" s="638"/>
      <c r="AH28" s="638"/>
      <c r="AI28" s="638"/>
      <c r="AJ28" s="638"/>
      <c r="AK28" s="638"/>
      <c r="AL28" s="639" t="s">
        <v>126</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300</v>
      </c>
      <c r="CE28" s="632"/>
      <c r="CF28" s="632"/>
      <c r="CG28" s="632"/>
      <c r="CH28" s="632"/>
      <c r="CI28" s="632"/>
      <c r="CJ28" s="632"/>
      <c r="CK28" s="632"/>
      <c r="CL28" s="632"/>
      <c r="CM28" s="632"/>
      <c r="CN28" s="632"/>
      <c r="CO28" s="632"/>
      <c r="CP28" s="632"/>
      <c r="CQ28" s="633"/>
      <c r="CR28" s="634">
        <v>363548</v>
      </c>
      <c r="CS28" s="635"/>
      <c r="CT28" s="635"/>
      <c r="CU28" s="635"/>
      <c r="CV28" s="635"/>
      <c r="CW28" s="635"/>
      <c r="CX28" s="635"/>
      <c r="CY28" s="636"/>
      <c r="CZ28" s="639">
        <v>4.5999999999999996</v>
      </c>
      <c r="DA28" s="661"/>
      <c r="DB28" s="661"/>
      <c r="DC28" s="665"/>
      <c r="DD28" s="643">
        <v>351705</v>
      </c>
      <c r="DE28" s="635"/>
      <c r="DF28" s="635"/>
      <c r="DG28" s="635"/>
      <c r="DH28" s="635"/>
      <c r="DI28" s="635"/>
      <c r="DJ28" s="635"/>
      <c r="DK28" s="636"/>
      <c r="DL28" s="643">
        <v>351705</v>
      </c>
      <c r="DM28" s="635"/>
      <c r="DN28" s="635"/>
      <c r="DO28" s="635"/>
      <c r="DP28" s="635"/>
      <c r="DQ28" s="635"/>
      <c r="DR28" s="635"/>
      <c r="DS28" s="635"/>
      <c r="DT28" s="635"/>
      <c r="DU28" s="635"/>
      <c r="DV28" s="636"/>
      <c r="DW28" s="639">
        <v>11.2</v>
      </c>
      <c r="DX28" s="661"/>
      <c r="DY28" s="661"/>
      <c r="DZ28" s="661"/>
      <c r="EA28" s="661"/>
      <c r="EB28" s="661"/>
      <c r="EC28" s="662"/>
    </row>
    <row r="29" spans="2:133" ht="11.25" customHeight="1" x14ac:dyDescent="0.15">
      <c r="B29" s="631" t="s">
        <v>301</v>
      </c>
      <c r="C29" s="632"/>
      <c r="D29" s="632"/>
      <c r="E29" s="632"/>
      <c r="F29" s="632"/>
      <c r="G29" s="632"/>
      <c r="H29" s="632"/>
      <c r="I29" s="632"/>
      <c r="J29" s="632"/>
      <c r="K29" s="632"/>
      <c r="L29" s="632"/>
      <c r="M29" s="632"/>
      <c r="N29" s="632"/>
      <c r="O29" s="632"/>
      <c r="P29" s="632"/>
      <c r="Q29" s="633"/>
      <c r="R29" s="634">
        <v>80768</v>
      </c>
      <c r="S29" s="635"/>
      <c r="T29" s="635"/>
      <c r="U29" s="635"/>
      <c r="V29" s="635"/>
      <c r="W29" s="635"/>
      <c r="X29" s="635"/>
      <c r="Y29" s="636"/>
      <c r="Z29" s="637">
        <v>1</v>
      </c>
      <c r="AA29" s="637"/>
      <c r="AB29" s="637"/>
      <c r="AC29" s="637"/>
      <c r="AD29" s="638" t="s">
        <v>134</v>
      </c>
      <c r="AE29" s="638"/>
      <c r="AF29" s="638"/>
      <c r="AG29" s="638"/>
      <c r="AH29" s="638"/>
      <c r="AI29" s="638"/>
      <c r="AJ29" s="638"/>
      <c r="AK29" s="638"/>
      <c r="AL29" s="639" t="s">
        <v>231</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302</v>
      </c>
      <c r="CE29" s="668"/>
      <c r="CF29" s="631" t="s">
        <v>70</v>
      </c>
      <c r="CG29" s="632"/>
      <c r="CH29" s="632"/>
      <c r="CI29" s="632"/>
      <c r="CJ29" s="632"/>
      <c r="CK29" s="632"/>
      <c r="CL29" s="632"/>
      <c r="CM29" s="632"/>
      <c r="CN29" s="632"/>
      <c r="CO29" s="632"/>
      <c r="CP29" s="632"/>
      <c r="CQ29" s="633"/>
      <c r="CR29" s="634">
        <v>363548</v>
      </c>
      <c r="CS29" s="663"/>
      <c r="CT29" s="663"/>
      <c r="CU29" s="663"/>
      <c r="CV29" s="663"/>
      <c r="CW29" s="663"/>
      <c r="CX29" s="663"/>
      <c r="CY29" s="664"/>
      <c r="CZ29" s="639">
        <v>4.5999999999999996</v>
      </c>
      <c r="DA29" s="661"/>
      <c r="DB29" s="661"/>
      <c r="DC29" s="665"/>
      <c r="DD29" s="643">
        <v>351705</v>
      </c>
      <c r="DE29" s="663"/>
      <c r="DF29" s="663"/>
      <c r="DG29" s="663"/>
      <c r="DH29" s="663"/>
      <c r="DI29" s="663"/>
      <c r="DJ29" s="663"/>
      <c r="DK29" s="664"/>
      <c r="DL29" s="643">
        <v>351705</v>
      </c>
      <c r="DM29" s="663"/>
      <c r="DN29" s="663"/>
      <c r="DO29" s="663"/>
      <c r="DP29" s="663"/>
      <c r="DQ29" s="663"/>
      <c r="DR29" s="663"/>
      <c r="DS29" s="663"/>
      <c r="DT29" s="663"/>
      <c r="DU29" s="663"/>
      <c r="DV29" s="664"/>
      <c r="DW29" s="639">
        <v>11.2</v>
      </c>
      <c r="DX29" s="661"/>
      <c r="DY29" s="661"/>
      <c r="DZ29" s="661"/>
      <c r="EA29" s="661"/>
      <c r="EB29" s="661"/>
      <c r="EC29" s="662"/>
    </row>
    <row r="30" spans="2:133" ht="11.25" customHeight="1" x14ac:dyDescent="0.15">
      <c r="B30" s="631" t="s">
        <v>303</v>
      </c>
      <c r="C30" s="632"/>
      <c r="D30" s="632"/>
      <c r="E30" s="632"/>
      <c r="F30" s="632"/>
      <c r="G30" s="632"/>
      <c r="H30" s="632"/>
      <c r="I30" s="632"/>
      <c r="J30" s="632"/>
      <c r="K30" s="632"/>
      <c r="L30" s="632"/>
      <c r="M30" s="632"/>
      <c r="N30" s="632"/>
      <c r="O30" s="632"/>
      <c r="P30" s="632"/>
      <c r="Q30" s="633"/>
      <c r="R30" s="634">
        <v>18834</v>
      </c>
      <c r="S30" s="635"/>
      <c r="T30" s="635"/>
      <c r="U30" s="635"/>
      <c r="V30" s="635"/>
      <c r="W30" s="635"/>
      <c r="X30" s="635"/>
      <c r="Y30" s="636"/>
      <c r="Z30" s="637">
        <v>0.2</v>
      </c>
      <c r="AA30" s="637"/>
      <c r="AB30" s="637"/>
      <c r="AC30" s="637"/>
      <c r="AD30" s="638" t="s">
        <v>231</v>
      </c>
      <c r="AE30" s="638"/>
      <c r="AF30" s="638"/>
      <c r="AG30" s="638"/>
      <c r="AH30" s="638"/>
      <c r="AI30" s="638"/>
      <c r="AJ30" s="638"/>
      <c r="AK30" s="638"/>
      <c r="AL30" s="639" t="s">
        <v>231</v>
      </c>
      <c r="AM30" s="640"/>
      <c r="AN30" s="640"/>
      <c r="AO30" s="641"/>
      <c r="AP30" s="616" t="s">
        <v>220</v>
      </c>
      <c r="AQ30" s="617"/>
      <c r="AR30" s="617"/>
      <c r="AS30" s="617"/>
      <c r="AT30" s="617"/>
      <c r="AU30" s="617"/>
      <c r="AV30" s="617"/>
      <c r="AW30" s="617"/>
      <c r="AX30" s="617"/>
      <c r="AY30" s="617"/>
      <c r="AZ30" s="617"/>
      <c r="BA30" s="617"/>
      <c r="BB30" s="617"/>
      <c r="BC30" s="617"/>
      <c r="BD30" s="617"/>
      <c r="BE30" s="617"/>
      <c r="BF30" s="618"/>
      <c r="BG30" s="616" t="s">
        <v>304</v>
      </c>
      <c r="BH30" s="676"/>
      <c r="BI30" s="676"/>
      <c r="BJ30" s="676"/>
      <c r="BK30" s="676"/>
      <c r="BL30" s="676"/>
      <c r="BM30" s="676"/>
      <c r="BN30" s="676"/>
      <c r="BO30" s="676"/>
      <c r="BP30" s="676"/>
      <c r="BQ30" s="677"/>
      <c r="BR30" s="616" t="s">
        <v>305</v>
      </c>
      <c r="BS30" s="676"/>
      <c r="BT30" s="676"/>
      <c r="BU30" s="676"/>
      <c r="BV30" s="676"/>
      <c r="BW30" s="676"/>
      <c r="BX30" s="676"/>
      <c r="BY30" s="676"/>
      <c r="BZ30" s="676"/>
      <c r="CA30" s="676"/>
      <c r="CB30" s="677"/>
      <c r="CD30" s="669"/>
      <c r="CE30" s="670"/>
      <c r="CF30" s="631" t="s">
        <v>306</v>
      </c>
      <c r="CG30" s="632"/>
      <c r="CH30" s="632"/>
      <c r="CI30" s="632"/>
      <c r="CJ30" s="632"/>
      <c r="CK30" s="632"/>
      <c r="CL30" s="632"/>
      <c r="CM30" s="632"/>
      <c r="CN30" s="632"/>
      <c r="CO30" s="632"/>
      <c r="CP30" s="632"/>
      <c r="CQ30" s="633"/>
      <c r="CR30" s="634">
        <v>349450</v>
      </c>
      <c r="CS30" s="635"/>
      <c r="CT30" s="635"/>
      <c r="CU30" s="635"/>
      <c r="CV30" s="635"/>
      <c r="CW30" s="635"/>
      <c r="CX30" s="635"/>
      <c r="CY30" s="636"/>
      <c r="CZ30" s="639">
        <v>4.5</v>
      </c>
      <c r="DA30" s="661"/>
      <c r="DB30" s="661"/>
      <c r="DC30" s="665"/>
      <c r="DD30" s="643">
        <v>337607</v>
      </c>
      <c r="DE30" s="635"/>
      <c r="DF30" s="635"/>
      <c r="DG30" s="635"/>
      <c r="DH30" s="635"/>
      <c r="DI30" s="635"/>
      <c r="DJ30" s="635"/>
      <c r="DK30" s="636"/>
      <c r="DL30" s="643">
        <v>337607</v>
      </c>
      <c r="DM30" s="635"/>
      <c r="DN30" s="635"/>
      <c r="DO30" s="635"/>
      <c r="DP30" s="635"/>
      <c r="DQ30" s="635"/>
      <c r="DR30" s="635"/>
      <c r="DS30" s="635"/>
      <c r="DT30" s="635"/>
      <c r="DU30" s="635"/>
      <c r="DV30" s="636"/>
      <c r="DW30" s="639">
        <v>10.8</v>
      </c>
      <c r="DX30" s="661"/>
      <c r="DY30" s="661"/>
      <c r="DZ30" s="661"/>
      <c r="EA30" s="661"/>
      <c r="EB30" s="661"/>
      <c r="EC30" s="662"/>
    </row>
    <row r="31" spans="2:133" ht="11.25" customHeight="1" x14ac:dyDescent="0.15">
      <c r="B31" s="631" t="s">
        <v>307</v>
      </c>
      <c r="C31" s="632"/>
      <c r="D31" s="632"/>
      <c r="E31" s="632"/>
      <c r="F31" s="632"/>
      <c r="G31" s="632"/>
      <c r="H31" s="632"/>
      <c r="I31" s="632"/>
      <c r="J31" s="632"/>
      <c r="K31" s="632"/>
      <c r="L31" s="632"/>
      <c r="M31" s="632"/>
      <c r="N31" s="632"/>
      <c r="O31" s="632"/>
      <c r="P31" s="632"/>
      <c r="Q31" s="633"/>
      <c r="R31" s="634">
        <v>2199648</v>
      </c>
      <c r="S31" s="635"/>
      <c r="T31" s="635"/>
      <c r="U31" s="635"/>
      <c r="V31" s="635"/>
      <c r="W31" s="635"/>
      <c r="X31" s="635"/>
      <c r="Y31" s="636"/>
      <c r="Z31" s="637">
        <v>26.9</v>
      </c>
      <c r="AA31" s="637"/>
      <c r="AB31" s="637"/>
      <c r="AC31" s="637"/>
      <c r="AD31" s="638" t="s">
        <v>126</v>
      </c>
      <c r="AE31" s="638"/>
      <c r="AF31" s="638"/>
      <c r="AG31" s="638"/>
      <c r="AH31" s="638"/>
      <c r="AI31" s="638"/>
      <c r="AJ31" s="638"/>
      <c r="AK31" s="638"/>
      <c r="AL31" s="639" t="s">
        <v>126</v>
      </c>
      <c r="AM31" s="640"/>
      <c r="AN31" s="640"/>
      <c r="AO31" s="641"/>
      <c r="AP31" s="680" t="s">
        <v>308</v>
      </c>
      <c r="AQ31" s="681"/>
      <c r="AR31" s="681"/>
      <c r="AS31" s="681"/>
      <c r="AT31" s="686" t="s">
        <v>309</v>
      </c>
      <c r="AU31" s="219"/>
      <c r="AV31" s="219"/>
      <c r="AW31" s="219"/>
      <c r="AX31" s="620" t="s">
        <v>184</v>
      </c>
      <c r="AY31" s="621"/>
      <c r="AZ31" s="621"/>
      <c r="BA31" s="621"/>
      <c r="BB31" s="621"/>
      <c r="BC31" s="621"/>
      <c r="BD31" s="621"/>
      <c r="BE31" s="621"/>
      <c r="BF31" s="622"/>
      <c r="BG31" s="690">
        <v>97</v>
      </c>
      <c r="BH31" s="678"/>
      <c r="BI31" s="678"/>
      <c r="BJ31" s="678"/>
      <c r="BK31" s="678"/>
      <c r="BL31" s="678"/>
      <c r="BM31" s="629">
        <v>95.1</v>
      </c>
      <c r="BN31" s="678"/>
      <c r="BO31" s="678"/>
      <c r="BP31" s="678"/>
      <c r="BQ31" s="679"/>
      <c r="BR31" s="690">
        <v>97.1</v>
      </c>
      <c r="BS31" s="678"/>
      <c r="BT31" s="678"/>
      <c r="BU31" s="678"/>
      <c r="BV31" s="678"/>
      <c r="BW31" s="678"/>
      <c r="BX31" s="629">
        <v>95</v>
      </c>
      <c r="BY31" s="678"/>
      <c r="BZ31" s="678"/>
      <c r="CA31" s="678"/>
      <c r="CB31" s="679"/>
      <c r="CD31" s="669"/>
      <c r="CE31" s="670"/>
      <c r="CF31" s="631" t="s">
        <v>310</v>
      </c>
      <c r="CG31" s="632"/>
      <c r="CH31" s="632"/>
      <c r="CI31" s="632"/>
      <c r="CJ31" s="632"/>
      <c r="CK31" s="632"/>
      <c r="CL31" s="632"/>
      <c r="CM31" s="632"/>
      <c r="CN31" s="632"/>
      <c r="CO31" s="632"/>
      <c r="CP31" s="632"/>
      <c r="CQ31" s="633"/>
      <c r="CR31" s="634">
        <v>14098</v>
      </c>
      <c r="CS31" s="663"/>
      <c r="CT31" s="663"/>
      <c r="CU31" s="663"/>
      <c r="CV31" s="663"/>
      <c r="CW31" s="663"/>
      <c r="CX31" s="663"/>
      <c r="CY31" s="664"/>
      <c r="CZ31" s="639">
        <v>0.2</v>
      </c>
      <c r="DA31" s="661"/>
      <c r="DB31" s="661"/>
      <c r="DC31" s="665"/>
      <c r="DD31" s="643">
        <v>14098</v>
      </c>
      <c r="DE31" s="663"/>
      <c r="DF31" s="663"/>
      <c r="DG31" s="663"/>
      <c r="DH31" s="663"/>
      <c r="DI31" s="663"/>
      <c r="DJ31" s="663"/>
      <c r="DK31" s="664"/>
      <c r="DL31" s="643">
        <v>14098</v>
      </c>
      <c r="DM31" s="663"/>
      <c r="DN31" s="663"/>
      <c r="DO31" s="663"/>
      <c r="DP31" s="663"/>
      <c r="DQ31" s="663"/>
      <c r="DR31" s="663"/>
      <c r="DS31" s="663"/>
      <c r="DT31" s="663"/>
      <c r="DU31" s="663"/>
      <c r="DV31" s="664"/>
      <c r="DW31" s="639">
        <v>0.5</v>
      </c>
      <c r="DX31" s="661"/>
      <c r="DY31" s="661"/>
      <c r="DZ31" s="661"/>
      <c r="EA31" s="661"/>
      <c r="EB31" s="661"/>
      <c r="EC31" s="662"/>
    </row>
    <row r="32" spans="2:133" ht="11.25" customHeight="1" x14ac:dyDescent="0.15">
      <c r="B32" s="673" t="s">
        <v>311</v>
      </c>
      <c r="C32" s="674"/>
      <c r="D32" s="674"/>
      <c r="E32" s="674"/>
      <c r="F32" s="674"/>
      <c r="G32" s="674"/>
      <c r="H32" s="674"/>
      <c r="I32" s="674"/>
      <c r="J32" s="674"/>
      <c r="K32" s="674"/>
      <c r="L32" s="674"/>
      <c r="M32" s="674"/>
      <c r="N32" s="674"/>
      <c r="O32" s="674"/>
      <c r="P32" s="674"/>
      <c r="Q32" s="675"/>
      <c r="R32" s="634" t="s">
        <v>126</v>
      </c>
      <c r="S32" s="635"/>
      <c r="T32" s="635"/>
      <c r="U32" s="635"/>
      <c r="V32" s="635"/>
      <c r="W32" s="635"/>
      <c r="X32" s="635"/>
      <c r="Y32" s="636"/>
      <c r="Z32" s="637" t="s">
        <v>134</v>
      </c>
      <c r="AA32" s="637"/>
      <c r="AB32" s="637"/>
      <c r="AC32" s="637"/>
      <c r="AD32" s="638" t="s">
        <v>231</v>
      </c>
      <c r="AE32" s="638"/>
      <c r="AF32" s="638"/>
      <c r="AG32" s="638"/>
      <c r="AH32" s="638"/>
      <c r="AI32" s="638"/>
      <c r="AJ32" s="638"/>
      <c r="AK32" s="638"/>
      <c r="AL32" s="639" t="s">
        <v>231</v>
      </c>
      <c r="AM32" s="640"/>
      <c r="AN32" s="640"/>
      <c r="AO32" s="641"/>
      <c r="AP32" s="682"/>
      <c r="AQ32" s="683"/>
      <c r="AR32" s="683"/>
      <c r="AS32" s="683"/>
      <c r="AT32" s="687"/>
      <c r="AU32" s="215" t="s">
        <v>312</v>
      </c>
      <c r="AX32" s="631" t="s">
        <v>313</v>
      </c>
      <c r="AY32" s="632"/>
      <c r="AZ32" s="632"/>
      <c r="BA32" s="632"/>
      <c r="BB32" s="632"/>
      <c r="BC32" s="632"/>
      <c r="BD32" s="632"/>
      <c r="BE32" s="632"/>
      <c r="BF32" s="633"/>
      <c r="BG32" s="691">
        <v>98</v>
      </c>
      <c r="BH32" s="663"/>
      <c r="BI32" s="663"/>
      <c r="BJ32" s="663"/>
      <c r="BK32" s="663"/>
      <c r="BL32" s="663"/>
      <c r="BM32" s="640">
        <v>97.1</v>
      </c>
      <c r="BN32" s="663"/>
      <c r="BO32" s="663"/>
      <c r="BP32" s="663"/>
      <c r="BQ32" s="689"/>
      <c r="BR32" s="691">
        <v>98.2</v>
      </c>
      <c r="BS32" s="663"/>
      <c r="BT32" s="663"/>
      <c r="BU32" s="663"/>
      <c r="BV32" s="663"/>
      <c r="BW32" s="663"/>
      <c r="BX32" s="640">
        <v>97.2</v>
      </c>
      <c r="BY32" s="663"/>
      <c r="BZ32" s="663"/>
      <c r="CA32" s="663"/>
      <c r="CB32" s="689"/>
      <c r="CD32" s="671"/>
      <c r="CE32" s="672"/>
      <c r="CF32" s="631" t="s">
        <v>314</v>
      </c>
      <c r="CG32" s="632"/>
      <c r="CH32" s="632"/>
      <c r="CI32" s="632"/>
      <c r="CJ32" s="632"/>
      <c r="CK32" s="632"/>
      <c r="CL32" s="632"/>
      <c r="CM32" s="632"/>
      <c r="CN32" s="632"/>
      <c r="CO32" s="632"/>
      <c r="CP32" s="632"/>
      <c r="CQ32" s="633"/>
      <c r="CR32" s="634" t="s">
        <v>126</v>
      </c>
      <c r="CS32" s="635"/>
      <c r="CT32" s="635"/>
      <c r="CU32" s="635"/>
      <c r="CV32" s="635"/>
      <c r="CW32" s="635"/>
      <c r="CX32" s="635"/>
      <c r="CY32" s="636"/>
      <c r="CZ32" s="639" t="s">
        <v>126</v>
      </c>
      <c r="DA32" s="661"/>
      <c r="DB32" s="661"/>
      <c r="DC32" s="665"/>
      <c r="DD32" s="643" t="s">
        <v>134</v>
      </c>
      <c r="DE32" s="635"/>
      <c r="DF32" s="635"/>
      <c r="DG32" s="635"/>
      <c r="DH32" s="635"/>
      <c r="DI32" s="635"/>
      <c r="DJ32" s="635"/>
      <c r="DK32" s="636"/>
      <c r="DL32" s="643" t="s">
        <v>231</v>
      </c>
      <c r="DM32" s="635"/>
      <c r="DN32" s="635"/>
      <c r="DO32" s="635"/>
      <c r="DP32" s="635"/>
      <c r="DQ32" s="635"/>
      <c r="DR32" s="635"/>
      <c r="DS32" s="635"/>
      <c r="DT32" s="635"/>
      <c r="DU32" s="635"/>
      <c r="DV32" s="636"/>
      <c r="DW32" s="639" t="s">
        <v>231</v>
      </c>
      <c r="DX32" s="661"/>
      <c r="DY32" s="661"/>
      <c r="DZ32" s="661"/>
      <c r="EA32" s="661"/>
      <c r="EB32" s="661"/>
      <c r="EC32" s="662"/>
    </row>
    <row r="33" spans="2:133" ht="11.25" customHeight="1" x14ac:dyDescent="0.15">
      <c r="B33" s="631" t="s">
        <v>315</v>
      </c>
      <c r="C33" s="632"/>
      <c r="D33" s="632"/>
      <c r="E33" s="632"/>
      <c r="F33" s="632"/>
      <c r="G33" s="632"/>
      <c r="H33" s="632"/>
      <c r="I33" s="632"/>
      <c r="J33" s="632"/>
      <c r="K33" s="632"/>
      <c r="L33" s="632"/>
      <c r="M33" s="632"/>
      <c r="N33" s="632"/>
      <c r="O33" s="632"/>
      <c r="P33" s="632"/>
      <c r="Q33" s="633"/>
      <c r="R33" s="634">
        <v>1031015</v>
      </c>
      <c r="S33" s="635"/>
      <c r="T33" s="635"/>
      <c r="U33" s="635"/>
      <c r="V33" s="635"/>
      <c r="W33" s="635"/>
      <c r="X33" s="635"/>
      <c r="Y33" s="636"/>
      <c r="Z33" s="637">
        <v>12.6</v>
      </c>
      <c r="AA33" s="637"/>
      <c r="AB33" s="637"/>
      <c r="AC33" s="637"/>
      <c r="AD33" s="638" t="s">
        <v>134</v>
      </c>
      <c r="AE33" s="638"/>
      <c r="AF33" s="638"/>
      <c r="AG33" s="638"/>
      <c r="AH33" s="638"/>
      <c r="AI33" s="638"/>
      <c r="AJ33" s="638"/>
      <c r="AK33" s="638"/>
      <c r="AL33" s="639" t="s">
        <v>134</v>
      </c>
      <c r="AM33" s="640"/>
      <c r="AN33" s="640"/>
      <c r="AO33" s="641"/>
      <c r="AP33" s="684"/>
      <c r="AQ33" s="685"/>
      <c r="AR33" s="685"/>
      <c r="AS33" s="685"/>
      <c r="AT33" s="688"/>
      <c r="AU33" s="220"/>
      <c r="AV33" s="220"/>
      <c r="AW33" s="220"/>
      <c r="AX33" s="652" t="s">
        <v>316</v>
      </c>
      <c r="AY33" s="653"/>
      <c r="AZ33" s="653"/>
      <c r="BA33" s="653"/>
      <c r="BB33" s="653"/>
      <c r="BC33" s="653"/>
      <c r="BD33" s="653"/>
      <c r="BE33" s="653"/>
      <c r="BF33" s="654"/>
      <c r="BG33" s="692">
        <v>95.7</v>
      </c>
      <c r="BH33" s="693"/>
      <c r="BI33" s="693"/>
      <c r="BJ33" s="693"/>
      <c r="BK33" s="693"/>
      <c r="BL33" s="693"/>
      <c r="BM33" s="694">
        <v>93.1</v>
      </c>
      <c r="BN33" s="693"/>
      <c r="BO33" s="693"/>
      <c r="BP33" s="693"/>
      <c r="BQ33" s="695"/>
      <c r="BR33" s="692">
        <v>95.9</v>
      </c>
      <c r="BS33" s="693"/>
      <c r="BT33" s="693"/>
      <c r="BU33" s="693"/>
      <c r="BV33" s="693"/>
      <c r="BW33" s="693"/>
      <c r="BX33" s="694">
        <v>93.1</v>
      </c>
      <c r="BY33" s="693"/>
      <c r="BZ33" s="693"/>
      <c r="CA33" s="693"/>
      <c r="CB33" s="695"/>
      <c r="CD33" s="631" t="s">
        <v>317</v>
      </c>
      <c r="CE33" s="632"/>
      <c r="CF33" s="632"/>
      <c r="CG33" s="632"/>
      <c r="CH33" s="632"/>
      <c r="CI33" s="632"/>
      <c r="CJ33" s="632"/>
      <c r="CK33" s="632"/>
      <c r="CL33" s="632"/>
      <c r="CM33" s="632"/>
      <c r="CN33" s="632"/>
      <c r="CO33" s="632"/>
      <c r="CP33" s="632"/>
      <c r="CQ33" s="633"/>
      <c r="CR33" s="634">
        <v>4457791</v>
      </c>
      <c r="CS33" s="663"/>
      <c r="CT33" s="663"/>
      <c r="CU33" s="663"/>
      <c r="CV33" s="663"/>
      <c r="CW33" s="663"/>
      <c r="CX33" s="663"/>
      <c r="CY33" s="664"/>
      <c r="CZ33" s="639">
        <v>56.9</v>
      </c>
      <c r="DA33" s="661"/>
      <c r="DB33" s="661"/>
      <c r="DC33" s="665"/>
      <c r="DD33" s="643">
        <v>2087674</v>
      </c>
      <c r="DE33" s="663"/>
      <c r="DF33" s="663"/>
      <c r="DG33" s="663"/>
      <c r="DH33" s="663"/>
      <c r="DI33" s="663"/>
      <c r="DJ33" s="663"/>
      <c r="DK33" s="664"/>
      <c r="DL33" s="643">
        <v>1126983</v>
      </c>
      <c r="DM33" s="663"/>
      <c r="DN33" s="663"/>
      <c r="DO33" s="663"/>
      <c r="DP33" s="663"/>
      <c r="DQ33" s="663"/>
      <c r="DR33" s="663"/>
      <c r="DS33" s="663"/>
      <c r="DT33" s="663"/>
      <c r="DU33" s="663"/>
      <c r="DV33" s="664"/>
      <c r="DW33" s="639">
        <v>36</v>
      </c>
      <c r="DX33" s="661"/>
      <c r="DY33" s="661"/>
      <c r="DZ33" s="661"/>
      <c r="EA33" s="661"/>
      <c r="EB33" s="661"/>
      <c r="EC33" s="662"/>
    </row>
    <row r="34" spans="2:133" ht="11.25" customHeight="1" x14ac:dyDescent="0.15">
      <c r="B34" s="631" t="s">
        <v>318</v>
      </c>
      <c r="C34" s="632"/>
      <c r="D34" s="632"/>
      <c r="E34" s="632"/>
      <c r="F34" s="632"/>
      <c r="G34" s="632"/>
      <c r="H34" s="632"/>
      <c r="I34" s="632"/>
      <c r="J34" s="632"/>
      <c r="K34" s="632"/>
      <c r="L34" s="632"/>
      <c r="M34" s="632"/>
      <c r="N34" s="632"/>
      <c r="O34" s="632"/>
      <c r="P34" s="632"/>
      <c r="Q34" s="633"/>
      <c r="R34" s="634">
        <v>37537</v>
      </c>
      <c r="S34" s="635"/>
      <c r="T34" s="635"/>
      <c r="U34" s="635"/>
      <c r="V34" s="635"/>
      <c r="W34" s="635"/>
      <c r="X34" s="635"/>
      <c r="Y34" s="636"/>
      <c r="Z34" s="637">
        <v>0.5</v>
      </c>
      <c r="AA34" s="637"/>
      <c r="AB34" s="637"/>
      <c r="AC34" s="637"/>
      <c r="AD34" s="638" t="s">
        <v>134</v>
      </c>
      <c r="AE34" s="638"/>
      <c r="AF34" s="638"/>
      <c r="AG34" s="638"/>
      <c r="AH34" s="638"/>
      <c r="AI34" s="638"/>
      <c r="AJ34" s="638"/>
      <c r="AK34" s="638"/>
      <c r="AL34" s="639" t="s">
        <v>126</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319</v>
      </c>
      <c r="CE34" s="632"/>
      <c r="CF34" s="632"/>
      <c r="CG34" s="632"/>
      <c r="CH34" s="632"/>
      <c r="CI34" s="632"/>
      <c r="CJ34" s="632"/>
      <c r="CK34" s="632"/>
      <c r="CL34" s="632"/>
      <c r="CM34" s="632"/>
      <c r="CN34" s="632"/>
      <c r="CO34" s="632"/>
      <c r="CP34" s="632"/>
      <c r="CQ34" s="633"/>
      <c r="CR34" s="634">
        <v>1278457</v>
      </c>
      <c r="CS34" s="635"/>
      <c r="CT34" s="635"/>
      <c r="CU34" s="635"/>
      <c r="CV34" s="635"/>
      <c r="CW34" s="635"/>
      <c r="CX34" s="635"/>
      <c r="CY34" s="636"/>
      <c r="CZ34" s="639">
        <v>16.3</v>
      </c>
      <c r="DA34" s="661"/>
      <c r="DB34" s="661"/>
      <c r="DC34" s="665"/>
      <c r="DD34" s="643">
        <v>587327</v>
      </c>
      <c r="DE34" s="635"/>
      <c r="DF34" s="635"/>
      <c r="DG34" s="635"/>
      <c r="DH34" s="635"/>
      <c r="DI34" s="635"/>
      <c r="DJ34" s="635"/>
      <c r="DK34" s="636"/>
      <c r="DL34" s="643">
        <v>245135</v>
      </c>
      <c r="DM34" s="635"/>
      <c r="DN34" s="635"/>
      <c r="DO34" s="635"/>
      <c r="DP34" s="635"/>
      <c r="DQ34" s="635"/>
      <c r="DR34" s="635"/>
      <c r="DS34" s="635"/>
      <c r="DT34" s="635"/>
      <c r="DU34" s="635"/>
      <c r="DV34" s="636"/>
      <c r="DW34" s="639">
        <v>7.8</v>
      </c>
      <c r="DX34" s="661"/>
      <c r="DY34" s="661"/>
      <c r="DZ34" s="661"/>
      <c r="EA34" s="661"/>
      <c r="EB34" s="661"/>
      <c r="EC34" s="662"/>
    </row>
    <row r="35" spans="2:133" ht="11.25" customHeight="1" x14ac:dyDescent="0.15">
      <c r="B35" s="631" t="s">
        <v>320</v>
      </c>
      <c r="C35" s="632"/>
      <c r="D35" s="632"/>
      <c r="E35" s="632"/>
      <c r="F35" s="632"/>
      <c r="G35" s="632"/>
      <c r="H35" s="632"/>
      <c r="I35" s="632"/>
      <c r="J35" s="632"/>
      <c r="K35" s="632"/>
      <c r="L35" s="632"/>
      <c r="M35" s="632"/>
      <c r="N35" s="632"/>
      <c r="O35" s="632"/>
      <c r="P35" s="632"/>
      <c r="Q35" s="633"/>
      <c r="R35" s="634">
        <v>294362</v>
      </c>
      <c r="S35" s="635"/>
      <c r="T35" s="635"/>
      <c r="U35" s="635"/>
      <c r="V35" s="635"/>
      <c r="W35" s="635"/>
      <c r="X35" s="635"/>
      <c r="Y35" s="636"/>
      <c r="Z35" s="637">
        <v>3.6</v>
      </c>
      <c r="AA35" s="637"/>
      <c r="AB35" s="637"/>
      <c r="AC35" s="637"/>
      <c r="AD35" s="638" t="s">
        <v>126</v>
      </c>
      <c r="AE35" s="638"/>
      <c r="AF35" s="638"/>
      <c r="AG35" s="638"/>
      <c r="AH35" s="638"/>
      <c r="AI35" s="638"/>
      <c r="AJ35" s="638"/>
      <c r="AK35" s="638"/>
      <c r="AL35" s="639" t="s">
        <v>231</v>
      </c>
      <c r="AM35" s="640"/>
      <c r="AN35" s="640"/>
      <c r="AO35" s="641"/>
      <c r="AP35" s="223"/>
      <c r="AQ35" s="616" t="s">
        <v>321</v>
      </c>
      <c r="AR35" s="617"/>
      <c r="AS35" s="617"/>
      <c r="AT35" s="617"/>
      <c r="AU35" s="617"/>
      <c r="AV35" s="617"/>
      <c r="AW35" s="617"/>
      <c r="AX35" s="617"/>
      <c r="AY35" s="617"/>
      <c r="AZ35" s="617"/>
      <c r="BA35" s="617"/>
      <c r="BB35" s="617"/>
      <c r="BC35" s="617"/>
      <c r="BD35" s="617"/>
      <c r="BE35" s="617"/>
      <c r="BF35" s="618"/>
      <c r="BG35" s="616" t="s">
        <v>322</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323</v>
      </c>
      <c r="CE35" s="632"/>
      <c r="CF35" s="632"/>
      <c r="CG35" s="632"/>
      <c r="CH35" s="632"/>
      <c r="CI35" s="632"/>
      <c r="CJ35" s="632"/>
      <c r="CK35" s="632"/>
      <c r="CL35" s="632"/>
      <c r="CM35" s="632"/>
      <c r="CN35" s="632"/>
      <c r="CO35" s="632"/>
      <c r="CP35" s="632"/>
      <c r="CQ35" s="633"/>
      <c r="CR35" s="634">
        <v>24313</v>
      </c>
      <c r="CS35" s="663"/>
      <c r="CT35" s="663"/>
      <c r="CU35" s="663"/>
      <c r="CV35" s="663"/>
      <c r="CW35" s="663"/>
      <c r="CX35" s="663"/>
      <c r="CY35" s="664"/>
      <c r="CZ35" s="639">
        <v>0.3</v>
      </c>
      <c r="DA35" s="661"/>
      <c r="DB35" s="661"/>
      <c r="DC35" s="665"/>
      <c r="DD35" s="643">
        <v>3426</v>
      </c>
      <c r="DE35" s="663"/>
      <c r="DF35" s="663"/>
      <c r="DG35" s="663"/>
      <c r="DH35" s="663"/>
      <c r="DI35" s="663"/>
      <c r="DJ35" s="663"/>
      <c r="DK35" s="664"/>
      <c r="DL35" s="643" t="s">
        <v>134</v>
      </c>
      <c r="DM35" s="663"/>
      <c r="DN35" s="663"/>
      <c r="DO35" s="663"/>
      <c r="DP35" s="663"/>
      <c r="DQ35" s="663"/>
      <c r="DR35" s="663"/>
      <c r="DS35" s="663"/>
      <c r="DT35" s="663"/>
      <c r="DU35" s="663"/>
      <c r="DV35" s="664"/>
      <c r="DW35" s="639" t="s">
        <v>126</v>
      </c>
      <c r="DX35" s="661"/>
      <c r="DY35" s="661"/>
      <c r="DZ35" s="661"/>
      <c r="EA35" s="661"/>
      <c r="EB35" s="661"/>
      <c r="EC35" s="662"/>
    </row>
    <row r="36" spans="2:133" ht="11.25" customHeight="1" x14ac:dyDescent="0.15">
      <c r="B36" s="631" t="s">
        <v>324</v>
      </c>
      <c r="C36" s="632"/>
      <c r="D36" s="632"/>
      <c r="E36" s="632"/>
      <c r="F36" s="632"/>
      <c r="G36" s="632"/>
      <c r="H36" s="632"/>
      <c r="I36" s="632"/>
      <c r="J36" s="632"/>
      <c r="K36" s="632"/>
      <c r="L36" s="632"/>
      <c r="M36" s="632"/>
      <c r="N36" s="632"/>
      <c r="O36" s="632"/>
      <c r="P36" s="632"/>
      <c r="Q36" s="633"/>
      <c r="R36" s="634">
        <v>558049</v>
      </c>
      <c r="S36" s="635"/>
      <c r="T36" s="635"/>
      <c r="U36" s="635"/>
      <c r="V36" s="635"/>
      <c r="W36" s="635"/>
      <c r="X36" s="635"/>
      <c r="Y36" s="636"/>
      <c r="Z36" s="637">
        <v>6.8</v>
      </c>
      <c r="AA36" s="637"/>
      <c r="AB36" s="637"/>
      <c r="AC36" s="637"/>
      <c r="AD36" s="638" t="s">
        <v>126</v>
      </c>
      <c r="AE36" s="638"/>
      <c r="AF36" s="638"/>
      <c r="AG36" s="638"/>
      <c r="AH36" s="638"/>
      <c r="AI36" s="638"/>
      <c r="AJ36" s="638"/>
      <c r="AK36" s="638"/>
      <c r="AL36" s="639" t="s">
        <v>126</v>
      </c>
      <c r="AM36" s="640"/>
      <c r="AN36" s="640"/>
      <c r="AO36" s="641"/>
      <c r="AP36" s="223"/>
      <c r="AQ36" s="696" t="s">
        <v>325</v>
      </c>
      <c r="AR36" s="697"/>
      <c r="AS36" s="697"/>
      <c r="AT36" s="697"/>
      <c r="AU36" s="697"/>
      <c r="AV36" s="697"/>
      <c r="AW36" s="697"/>
      <c r="AX36" s="697"/>
      <c r="AY36" s="698"/>
      <c r="AZ36" s="623">
        <v>651111</v>
      </c>
      <c r="BA36" s="624"/>
      <c r="BB36" s="624"/>
      <c r="BC36" s="624"/>
      <c r="BD36" s="624"/>
      <c r="BE36" s="624"/>
      <c r="BF36" s="699"/>
      <c r="BG36" s="620" t="s">
        <v>326</v>
      </c>
      <c r="BH36" s="621"/>
      <c r="BI36" s="621"/>
      <c r="BJ36" s="621"/>
      <c r="BK36" s="621"/>
      <c r="BL36" s="621"/>
      <c r="BM36" s="621"/>
      <c r="BN36" s="621"/>
      <c r="BO36" s="621"/>
      <c r="BP36" s="621"/>
      <c r="BQ36" s="621"/>
      <c r="BR36" s="621"/>
      <c r="BS36" s="621"/>
      <c r="BT36" s="621"/>
      <c r="BU36" s="622"/>
      <c r="BV36" s="623">
        <v>16995</v>
      </c>
      <c r="BW36" s="624"/>
      <c r="BX36" s="624"/>
      <c r="BY36" s="624"/>
      <c r="BZ36" s="624"/>
      <c r="CA36" s="624"/>
      <c r="CB36" s="699"/>
      <c r="CD36" s="631" t="s">
        <v>327</v>
      </c>
      <c r="CE36" s="632"/>
      <c r="CF36" s="632"/>
      <c r="CG36" s="632"/>
      <c r="CH36" s="632"/>
      <c r="CI36" s="632"/>
      <c r="CJ36" s="632"/>
      <c r="CK36" s="632"/>
      <c r="CL36" s="632"/>
      <c r="CM36" s="632"/>
      <c r="CN36" s="632"/>
      <c r="CO36" s="632"/>
      <c r="CP36" s="632"/>
      <c r="CQ36" s="633"/>
      <c r="CR36" s="634">
        <v>1903782</v>
      </c>
      <c r="CS36" s="635"/>
      <c r="CT36" s="635"/>
      <c r="CU36" s="635"/>
      <c r="CV36" s="635"/>
      <c r="CW36" s="635"/>
      <c r="CX36" s="635"/>
      <c r="CY36" s="636"/>
      <c r="CZ36" s="639">
        <v>24.3</v>
      </c>
      <c r="DA36" s="661"/>
      <c r="DB36" s="661"/>
      <c r="DC36" s="665"/>
      <c r="DD36" s="643">
        <v>662945</v>
      </c>
      <c r="DE36" s="635"/>
      <c r="DF36" s="635"/>
      <c r="DG36" s="635"/>
      <c r="DH36" s="635"/>
      <c r="DI36" s="635"/>
      <c r="DJ36" s="635"/>
      <c r="DK36" s="636"/>
      <c r="DL36" s="643">
        <v>535310</v>
      </c>
      <c r="DM36" s="635"/>
      <c r="DN36" s="635"/>
      <c r="DO36" s="635"/>
      <c r="DP36" s="635"/>
      <c r="DQ36" s="635"/>
      <c r="DR36" s="635"/>
      <c r="DS36" s="635"/>
      <c r="DT36" s="635"/>
      <c r="DU36" s="635"/>
      <c r="DV36" s="636"/>
      <c r="DW36" s="639">
        <v>17.100000000000001</v>
      </c>
      <c r="DX36" s="661"/>
      <c r="DY36" s="661"/>
      <c r="DZ36" s="661"/>
      <c r="EA36" s="661"/>
      <c r="EB36" s="661"/>
      <c r="EC36" s="662"/>
    </row>
    <row r="37" spans="2:133" ht="11.25" customHeight="1" x14ac:dyDescent="0.15">
      <c r="B37" s="631" t="s">
        <v>328</v>
      </c>
      <c r="C37" s="632"/>
      <c r="D37" s="632"/>
      <c r="E37" s="632"/>
      <c r="F37" s="632"/>
      <c r="G37" s="632"/>
      <c r="H37" s="632"/>
      <c r="I37" s="632"/>
      <c r="J37" s="632"/>
      <c r="K37" s="632"/>
      <c r="L37" s="632"/>
      <c r="M37" s="632"/>
      <c r="N37" s="632"/>
      <c r="O37" s="632"/>
      <c r="P37" s="632"/>
      <c r="Q37" s="633"/>
      <c r="R37" s="634">
        <v>280657</v>
      </c>
      <c r="S37" s="635"/>
      <c r="T37" s="635"/>
      <c r="U37" s="635"/>
      <c r="V37" s="635"/>
      <c r="W37" s="635"/>
      <c r="X37" s="635"/>
      <c r="Y37" s="636"/>
      <c r="Z37" s="637">
        <v>3.4</v>
      </c>
      <c r="AA37" s="637"/>
      <c r="AB37" s="637"/>
      <c r="AC37" s="637"/>
      <c r="AD37" s="638" t="s">
        <v>231</v>
      </c>
      <c r="AE37" s="638"/>
      <c r="AF37" s="638"/>
      <c r="AG37" s="638"/>
      <c r="AH37" s="638"/>
      <c r="AI37" s="638"/>
      <c r="AJ37" s="638"/>
      <c r="AK37" s="638"/>
      <c r="AL37" s="639" t="s">
        <v>126</v>
      </c>
      <c r="AM37" s="640"/>
      <c r="AN37" s="640"/>
      <c r="AO37" s="641"/>
      <c r="AQ37" s="700" t="s">
        <v>329</v>
      </c>
      <c r="AR37" s="701"/>
      <c r="AS37" s="701"/>
      <c r="AT37" s="701"/>
      <c r="AU37" s="701"/>
      <c r="AV37" s="701"/>
      <c r="AW37" s="701"/>
      <c r="AX37" s="701"/>
      <c r="AY37" s="702"/>
      <c r="AZ37" s="634">
        <v>90000</v>
      </c>
      <c r="BA37" s="635"/>
      <c r="BB37" s="635"/>
      <c r="BC37" s="635"/>
      <c r="BD37" s="663"/>
      <c r="BE37" s="663"/>
      <c r="BF37" s="689"/>
      <c r="BG37" s="631" t="s">
        <v>330</v>
      </c>
      <c r="BH37" s="632"/>
      <c r="BI37" s="632"/>
      <c r="BJ37" s="632"/>
      <c r="BK37" s="632"/>
      <c r="BL37" s="632"/>
      <c r="BM37" s="632"/>
      <c r="BN37" s="632"/>
      <c r="BO37" s="632"/>
      <c r="BP37" s="632"/>
      <c r="BQ37" s="632"/>
      <c r="BR37" s="632"/>
      <c r="BS37" s="632"/>
      <c r="BT37" s="632"/>
      <c r="BU37" s="633"/>
      <c r="BV37" s="634">
        <v>-69048</v>
      </c>
      <c r="BW37" s="635"/>
      <c r="BX37" s="635"/>
      <c r="BY37" s="635"/>
      <c r="BZ37" s="635"/>
      <c r="CA37" s="635"/>
      <c r="CB37" s="644"/>
      <c r="CD37" s="631" t="s">
        <v>331</v>
      </c>
      <c r="CE37" s="632"/>
      <c r="CF37" s="632"/>
      <c r="CG37" s="632"/>
      <c r="CH37" s="632"/>
      <c r="CI37" s="632"/>
      <c r="CJ37" s="632"/>
      <c r="CK37" s="632"/>
      <c r="CL37" s="632"/>
      <c r="CM37" s="632"/>
      <c r="CN37" s="632"/>
      <c r="CO37" s="632"/>
      <c r="CP37" s="632"/>
      <c r="CQ37" s="633"/>
      <c r="CR37" s="634">
        <v>451261</v>
      </c>
      <c r="CS37" s="663"/>
      <c r="CT37" s="663"/>
      <c r="CU37" s="663"/>
      <c r="CV37" s="663"/>
      <c r="CW37" s="663"/>
      <c r="CX37" s="663"/>
      <c r="CY37" s="664"/>
      <c r="CZ37" s="639">
        <v>5.8</v>
      </c>
      <c r="DA37" s="661"/>
      <c r="DB37" s="661"/>
      <c r="DC37" s="665"/>
      <c r="DD37" s="643">
        <v>444465</v>
      </c>
      <c r="DE37" s="663"/>
      <c r="DF37" s="663"/>
      <c r="DG37" s="663"/>
      <c r="DH37" s="663"/>
      <c r="DI37" s="663"/>
      <c r="DJ37" s="663"/>
      <c r="DK37" s="664"/>
      <c r="DL37" s="643">
        <v>444465</v>
      </c>
      <c r="DM37" s="663"/>
      <c r="DN37" s="663"/>
      <c r="DO37" s="663"/>
      <c r="DP37" s="663"/>
      <c r="DQ37" s="663"/>
      <c r="DR37" s="663"/>
      <c r="DS37" s="663"/>
      <c r="DT37" s="663"/>
      <c r="DU37" s="663"/>
      <c r="DV37" s="664"/>
      <c r="DW37" s="639">
        <v>14.2</v>
      </c>
      <c r="DX37" s="661"/>
      <c r="DY37" s="661"/>
      <c r="DZ37" s="661"/>
      <c r="EA37" s="661"/>
      <c r="EB37" s="661"/>
      <c r="EC37" s="662"/>
    </row>
    <row r="38" spans="2:133" ht="11.25" customHeight="1" x14ac:dyDescent="0.15">
      <c r="B38" s="631" t="s">
        <v>332</v>
      </c>
      <c r="C38" s="632"/>
      <c r="D38" s="632"/>
      <c r="E38" s="632"/>
      <c r="F38" s="632"/>
      <c r="G38" s="632"/>
      <c r="H38" s="632"/>
      <c r="I38" s="632"/>
      <c r="J38" s="632"/>
      <c r="K38" s="632"/>
      <c r="L38" s="632"/>
      <c r="M38" s="632"/>
      <c r="N38" s="632"/>
      <c r="O38" s="632"/>
      <c r="P38" s="632"/>
      <c r="Q38" s="633"/>
      <c r="R38" s="634">
        <v>122796</v>
      </c>
      <c r="S38" s="635"/>
      <c r="T38" s="635"/>
      <c r="U38" s="635"/>
      <c r="V38" s="635"/>
      <c r="W38" s="635"/>
      <c r="X38" s="635"/>
      <c r="Y38" s="636"/>
      <c r="Z38" s="637">
        <v>1.5</v>
      </c>
      <c r="AA38" s="637"/>
      <c r="AB38" s="637"/>
      <c r="AC38" s="637"/>
      <c r="AD38" s="638">
        <v>50</v>
      </c>
      <c r="AE38" s="638"/>
      <c r="AF38" s="638"/>
      <c r="AG38" s="638"/>
      <c r="AH38" s="638"/>
      <c r="AI38" s="638"/>
      <c r="AJ38" s="638"/>
      <c r="AK38" s="638"/>
      <c r="AL38" s="639">
        <v>0</v>
      </c>
      <c r="AM38" s="640"/>
      <c r="AN38" s="640"/>
      <c r="AO38" s="641"/>
      <c r="AQ38" s="700" t="s">
        <v>333</v>
      </c>
      <c r="AR38" s="701"/>
      <c r="AS38" s="701"/>
      <c r="AT38" s="701"/>
      <c r="AU38" s="701"/>
      <c r="AV38" s="701"/>
      <c r="AW38" s="701"/>
      <c r="AX38" s="701"/>
      <c r="AY38" s="702"/>
      <c r="AZ38" s="634" t="s">
        <v>126</v>
      </c>
      <c r="BA38" s="635"/>
      <c r="BB38" s="635"/>
      <c r="BC38" s="635"/>
      <c r="BD38" s="663"/>
      <c r="BE38" s="663"/>
      <c r="BF38" s="689"/>
      <c r="BG38" s="631" t="s">
        <v>334</v>
      </c>
      <c r="BH38" s="632"/>
      <c r="BI38" s="632"/>
      <c r="BJ38" s="632"/>
      <c r="BK38" s="632"/>
      <c r="BL38" s="632"/>
      <c r="BM38" s="632"/>
      <c r="BN38" s="632"/>
      <c r="BO38" s="632"/>
      <c r="BP38" s="632"/>
      <c r="BQ38" s="632"/>
      <c r="BR38" s="632"/>
      <c r="BS38" s="632"/>
      <c r="BT38" s="632"/>
      <c r="BU38" s="633"/>
      <c r="BV38" s="634">
        <v>2018</v>
      </c>
      <c r="BW38" s="635"/>
      <c r="BX38" s="635"/>
      <c r="BY38" s="635"/>
      <c r="BZ38" s="635"/>
      <c r="CA38" s="635"/>
      <c r="CB38" s="644"/>
      <c r="CD38" s="631" t="s">
        <v>335</v>
      </c>
      <c r="CE38" s="632"/>
      <c r="CF38" s="632"/>
      <c r="CG38" s="632"/>
      <c r="CH38" s="632"/>
      <c r="CI38" s="632"/>
      <c r="CJ38" s="632"/>
      <c r="CK38" s="632"/>
      <c r="CL38" s="632"/>
      <c r="CM38" s="632"/>
      <c r="CN38" s="632"/>
      <c r="CO38" s="632"/>
      <c r="CP38" s="632"/>
      <c r="CQ38" s="633"/>
      <c r="CR38" s="634">
        <v>561111</v>
      </c>
      <c r="CS38" s="635"/>
      <c r="CT38" s="635"/>
      <c r="CU38" s="635"/>
      <c r="CV38" s="635"/>
      <c r="CW38" s="635"/>
      <c r="CX38" s="635"/>
      <c r="CY38" s="636"/>
      <c r="CZ38" s="639">
        <v>7.2</v>
      </c>
      <c r="DA38" s="661"/>
      <c r="DB38" s="661"/>
      <c r="DC38" s="665"/>
      <c r="DD38" s="643">
        <v>465437</v>
      </c>
      <c r="DE38" s="635"/>
      <c r="DF38" s="635"/>
      <c r="DG38" s="635"/>
      <c r="DH38" s="635"/>
      <c r="DI38" s="635"/>
      <c r="DJ38" s="635"/>
      <c r="DK38" s="636"/>
      <c r="DL38" s="643">
        <v>346538</v>
      </c>
      <c r="DM38" s="635"/>
      <c r="DN38" s="635"/>
      <c r="DO38" s="635"/>
      <c r="DP38" s="635"/>
      <c r="DQ38" s="635"/>
      <c r="DR38" s="635"/>
      <c r="DS38" s="635"/>
      <c r="DT38" s="635"/>
      <c r="DU38" s="635"/>
      <c r="DV38" s="636"/>
      <c r="DW38" s="639">
        <v>11.1</v>
      </c>
      <c r="DX38" s="661"/>
      <c r="DY38" s="661"/>
      <c r="DZ38" s="661"/>
      <c r="EA38" s="661"/>
      <c r="EB38" s="661"/>
      <c r="EC38" s="662"/>
    </row>
    <row r="39" spans="2:133" ht="11.25" customHeight="1" x14ac:dyDescent="0.15">
      <c r="B39" s="631" t="s">
        <v>336</v>
      </c>
      <c r="C39" s="632"/>
      <c r="D39" s="632"/>
      <c r="E39" s="632"/>
      <c r="F39" s="632"/>
      <c r="G39" s="632"/>
      <c r="H39" s="632"/>
      <c r="I39" s="632"/>
      <c r="J39" s="632"/>
      <c r="K39" s="632"/>
      <c r="L39" s="632"/>
      <c r="M39" s="632"/>
      <c r="N39" s="632"/>
      <c r="O39" s="632"/>
      <c r="P39" s="632"/>
      <c r="Q39" s="633"/>
      <c r="R39" s="634">
        <v>283531</v>
      </c>
      <c r="S39" s="635"/>
      <c r="T39" s="635"/>
      <c r="U39" s="635"/>
      <c r="V39" s="635"/>
      <c r="W39" s="635"/>
      <c r="X39" s="635"/>
      <c r="Y39" s="636"/>
      <c r="Z39" s="637">
        <v>3.5</v>
      </c>
      <c r="AA39" s="637"/>
      <c r="AB39" s="637"/>
      <c r="AC39" s="637"/>
      <c r="AD39" s="638" t="s">
        <v>231</v>
      </c>
      <c r="AE39" s="638"/>
      <c r="AF39" s="638"/>
      <c r="AG39" s="638"/>
      <c r="AH39" s="638"/>
      <c r="AI39" s="638"/>
      <c r="AJ39" s="638"/>
      <c r="AK39" s="638"/>
      <c r="AL39" s="639" t="s">
        <v>134</v>
      </c>
      <c r="AM39" s="640"/>
      <c r="AN39" s="640"/>
      <c r="AO39" s="641"/>
      <c r="AQ39" s="700" t="s">
        <v>337</v>
      </c>
      <c r="AR39" s="701"/>
      <c r="AS39" s="701"/>
      <c r="AT39" s="701"/>
      <c r="AU39" s="701"/>
      <c r="AV39" s="701"/>
      <c r="AW39" s="701"/>
      <c r="AX39" s="701"/>
      <c r="AY39" s="702"/>
      <c r="AZ39" s="634" t="s">
        <v>134</v>
      </c>
      <c r="BA39" s="635"/>
      <c r="BB39" s="635"/>
      <c r="BC39" s="635"/>
      <c r="BD39" s="663"/>
      <c r="BE39" s="663"/>
      <c r="BF39" s="689"/>
      <c r="BG39" s="631" t="s">
        <v>338</v>
      </c>
      <c r="BH39" s="632"/>
      <c r="BI39" s="632"/>
      <c r="BJ39" s="632"/>
      <c r="BK39" s="632"/>
      <c r="BL39" s="632"/>
      <c r="BM39" s="632"/>
      <c r="BN39" s="632"/>
      <c r="BO39" s="632"/>
      <c r="BP39" s="632"/>
      <c r="BQ39" s="632"/>
      <c r="BR39" s="632"/>
      <c r="BS39" s="632"/>
      <c r="BT39" s="632"/>
      <c r="BU39" s="633"/>
      <c r="BV39" s="634">
        <v>3369</v>
      </c>
      <c r="BW39" s="635"/>
      <c r="BX39" s="635"/>
      <c r="BY39" s="635"/>
      <c r="BZ39" s="635"/>
      <c r="CA39" s="635"/>
      <c r="CB39" s="644"/>
      <c r="CD39" s="631" t="s">
        <v>339</v>
      </c>
      <c r="CE39" s="632"/>
      <c r="CF39" s="632"/>
      <c r="CG39" s="632"/>
      <c r="CH39" s="632"/>
      <c r="CI39" s="632"/>
      <c r="CJ39" s="632"/>
      <c r="CK39" s="632"/>
      <c r="CL39" s="632"/>
      <c r="CM39" s="632"/>
      <c r="CN39" s="632"/>
      <c r="CO39" s="632"/>
      <c r="CP39" s="632"/>
      <c r="CQ39" s="633"/>
      <c r="CR39" s="634">
        <v>681578</v>
      </c>
      <c r="CS39" s="663"/>
      <c r="CT39" s="663"/>
      <c r="CU39" s="663"/>
      <c r="CV39" s="663"/>
      <c r="CW39" s="663"/>
      <c r="CX39" s="663"/>
      <c r="CY39" s="664"/>
      <c r="CZ39" s="639">
        <v>8.6999999999999993</v>
      </c>
      <c r="DA39" s="661"/>
      <c r="DB39" s="661"/>
      <c r="DC39" s="665"/>
      <c r="DD39" s="643">
        <v>363339</v>
      </c>
      <c r="DE39" s="663"/>
      <c r="DF39" s="663"/>
      <c r="DG39" s="663"/>
      <c r="DH39" s="663"/>
      <c r="DI39" s="663"/>
      <c r="DJ39" s="663"/>
      <c r="DK39" s="664"/>
      <c r="DL39" s="643" t="s">
        <v>231</v>
      </c>
      <c r="DM39" s="663"/>
      <c r="DN39" s="663"/>
      <c r="DO39" s="663"/>
      <c r="DP39" s="663"/>
      <c r="DQ39" s="663"/>
      <c r="DR39" s="663"/>
      <c r="DS39" s="663"/>
      <c r="DT39" s="663"/>
      <c r="DU39" s="663"/>
      <c r="DV39" s="664"/>
      <c r="DW39" s="639" t="s">
        <v>126</v>
      </c>
      <c r="DX39" s="661"/>
      <c r="DY39" s="661"/>
      <c r="DZ39" s="661"/>
      <c r="EA39" s="661"/>
      <c r="EB39" s="661"/>
      <c r="EC39" s="662"/>
    </row>
    <row r="40" spans="2:133" ht="11.25" customHeight="1" x14ac:dyDescent="0.15">
      <c r="B40" s="631" t="s">
        <v>340</v>
      </c>
      <c r="C40" s="632"/>
      <c r="D40" s="632"/>
      <c r="E40" s="632"/>
      <c r="F40" s="632"/>
      <c r="G40" s="632"/>
      <c r="H40" s="632"/>
      <c r="I40" s="632"/>
      <c r="J40" s="632"/>
      <c r="K40" s="632"/>
      <c r="L40" s="632"/>
      <c r="M40" s="632"/>
      <c r="N40" s="632"/>
      <c r="O40" s="632"/>
      <c r="P40" s="632"/>
      <c r="Q40" s="633"/>
      <c r="R40" s="634">
        <v>9925</v>
      </c>
      <c r="S40" s="635"/>
      <c r="T40" s="635"/>
      <c r="U40" s="635"/>
      <c r="V40" s="635"/>
      <c r="W40" s="635"/>
      <c r="X40" s="635"/>
      <c r="Y40" s="636"/>
      <c r="Z40" s="637">
        <v>0.1</v>
      </c>
      <c r="AA40" s="637"/>
      <c r="AB40" s="637"/>
      <c r="AC40" s="637"/>
      <c r="AD40" s="638" t="s">
        <v>231</v>
      </c>
      <c r="AE40" s="638"/>
      <c r="AF40" s="638"/>
      <c r="AG40" s="638"/>
      <c r="AH40" s="638"/>
      <c r="AI40" s="638"/>
      <c r="AJ40" s="638"/>
      <c r="AK40" s="638"/>
      <c r="AL40" s="639" t="s">
        <v>126</v>
      </c>
      <c r="AM40" s="640"/>
      <c r="AN40" s="640"/>
      <c r="AO40" s="641"/>
      <c r="AQ40" s="700" t="s">
        <v>341</v>
      </c>
      <c r="AR40" s="701"/>
      <c r="AS40" s="701"/>
      <c r="AT40" s="701"/>
      <c r="AU40" s="701"/>
      <c r="AV40" s="701"/>
      <c r="AW40" s="701"/>
      <c r="AX40" s="701"/>
      <c r="AY40" s="702"/>
      <c r="AZ40" s="634" t="s">
        <v>134</v>
      </c>
      <c r="BA40" s="635"/>
      <c r="BB40" s="635"/>
      <c r="BC40" s="635"/>
      <c r="BD40" s="663"/>
      <c r="BE40" s="663"/>
      <c r="BF40" s="689"/>
      <c r="BG40" s="682" t="s">
        <v>342</v>
      </c>
      <c r="BH40" s="683"/>
      <c r="BI40" s="683"/>
      <c r="BJ40" s="683"/>
      <c r="BK40" s="683"/>
      <c r="BL40" s="224"/>
      <c r="BM40" s="632" t="s">
        <v>343</v>
      </c>
      <c r="BN40" s="632"/>
      <c r="BO40" s="632"/>
      <c r="BP40" s="632"/>
      <c r="BQ40" s="632"/>
      <c r="BR40" s="632"/>
      <c r="BS40" s="632"/>
      <c r="BT40" s="632"/>
      <c r="BU40" s="633"/>
      <c r="BV40" s="634">
        <v>67</v>
      </c>
      <c r="BW40" s="635"/>
      <c r="BX40" s="635"/>
      <c r="BY40" s="635"/>
      <c r="BZ40" s="635"/>
      <c r="CA40" s="635"/>
      <c r="CB40" s="644"/>
      <c r="CD40" s="631" t="s">
        <v>344</v>
      </c>
      <c r="CE40" s="632"/>
      <c r="CF40" s="632"/>
      <c r="CG40" s="632"/>
      <c r="CH40" s="632"/>
      <c r="CI40" s="632"/>
      <c r="CJ40" s="632"/>
      <c r="CK40" s="632"/>
      <c r="CL40" s="632"/>
      <c r="CM40" s="632"/>
      <c r="CN40" s="632"/>
      <c r="CO40" s="632"/>
      <c r="CP40" s="632"/>
      <c r="CQ40" s="633"/>
      <c r="CR40" s="634">
        <v>8550</v>
      </c>
      <c r="CS40" s="635"/>
      <c r="CT40" s="635"/>
      <c r="CU40" s="635"/>
      <c r="CV40" s="635"/>
      <c r="CW40" s="635"/>
      <c r="CX40" s="635"/>
      <c r="CY40" s="636"/>
      <c r="CZ40" s="639">
        <v>0.1</v>
      </c>
      <c r="DA40" s="661"/>
      <c r="DB40" s="661"/>
      <c r="DC40" s="665"/>
      <c r="DD40" s="643">
        <v>5200</v>
      </c>
      <c r="DE40" s="635"/>
      <c r="DF40" s="635"/>
      <c r="DG40" s="635"/>
      <c r="DH40" s="635"/>
      <c r="DI40" s="635"/>
      <c r="DJ40" s="635"/>
      <c r="DK40" s="636"/>
      <c r="DL40" s="643" t="s">
        <v>126</v>
      </c>
      <c r="DM40" s="635"/>
      <c r="DN40" s="635"/>
      <c r="DO40" s="635"/>
      <c r="DP40" s="635"/>
      <c r="DQ40" s="635"/>
      <c r="DR40" s="635"/>
      <c r="DS40" s="635"/>
      <c r="DT40" s="635"/>
      <c r="DU40" s="635"/>
      <c r="DV40" s="636"/>
      <c r="DW40" s="639" t="s">
        <v>134</v>
      </c>
      <c r="DX40" s="661"/>
      <c r="DY40" s="661"/>
      <c r="DZ40" s="661"/>
      <c r="EA40" s="661"/>
      <c r="EB40" s="661"/>
      <c r="EC40" s="662"/>
    </row>
    <row r="41" spans="2:133" ht="11.25" customHeight="1" x14ac:dyDescent="0.15">
      <c r="B41" s="631" t="s">
        <v>345</v>
      </c>
      <c r="C41" s="632"/>
      <c r="D41" s="632"/>
      <c r="E41" s="632"/>
      <c r="F41" s="632"/>
      <c r="G41" s="632"/>
      <c r="H41" s="632"/>
      <c r="I41" s="632"/>
      <c r="J41" s="632"/>
      <c r="K41" s="632"/>
      <c r="L41" s="632"/>
      <c r="M41" s="632"/>
      <c r="N41" s="632"/>
      <c r="O41" s="632"/>
      <c r="P41" s="632"/>
      <c r="Q41" s="633"/>
      <c r="R41" s="634" t="s">
        <v>134</v>
      </c>
      <c r="S41" s="635"/>
      <c r="T41" s="635"/>
      <c r="U41" s="635"/>
      <c r="V41" s="635"/>
      <c r="W41" s="635"/>
      <c r="X41" s="635"/>
      <c r="Y41" s="636"/>
      <c r="Z41" s="637" t="s">
        <v>134</v>
      </c>
      <c r="AA41" s="637"/>
      <c r="AB41" s="637"/>
      <c r="AC41" s="637"/>
      <c r="AD41" s="638" t="s">
        <v>126</v>
      </c>
      <c r="AE41" s="638"/>
      <c r="AF41" s="638"/>
      <c r="AG41" s="638"/>
      <c r="AH41" s="638"/>
      <c r="AI41" s="638"/>
      <c r="AJ41" s="638"/>
      <c r="AK41" s="638"/>
      <c r="AL41" s="639" t="s">
        <v>134</v>
      </c>
      <c r="AM41" s="640"/>
      <c r="AN41" s="640"/>
      <c r="AO41" s="641"/>
      <c r="AQ41" s="700" t="s">
        <v>346</v>
      </c>
      <c r="AR41" s="701"/>
      <c r="AS41" s="701"/>
      <c r="AT41" s="701"/>
      <c r="AU41" s="701"/>
      <c r="AV41" s="701"/>
      <c r="AW41" s="701"/>
      <c r="AX41" s="701"/>
      <c r="AY41" s="702"/>
      <c r="AZ41" s="634">
        <v>209641</v>
      </c>
      <c r="BA41" s="635"/>
      <c r="BB41" s="635"/>
      <c r="BC41" s="635"/>
      <c r="BD41" s="663"/>
      <c r="BE41" s="663"/>
      <c r="BF41" s="689"/>
      <c r="BG41" s="682"/>
      <c r="BH41" s="683"/>
      <c r="BI41" s="683"/>
      <c r="BJ41" s="683"/>
      <c r="BK41" s="683"/>
      <c r="BL41" s="224"/>
      <c r="BM41" s="632" t="s">
        <v>347</v>
      </c>
      <c r="BN41" s="632"/>
      <c r="BO41" s="632"/>
      <c r="BP41" s="632"/>
      <c r="BQ41" s="632"/>
      <c r="BR41" s="632"/>
      <c r="BS41" s="632"/>
      <c r="BT41" s="632"/>
      <c r="BU41" s="633"/>
      <c r="BV41" s="634">
        <v>2</v>
      </c>
      <c r="BW41" s="635"/>
      <c r="BX41" s="635"/>
      <c r="BY41" s="635"/>
      <c r="BZ41" s="635"/>
      <c r="CA41" s="635"/>
      <c r="CB41" s="644"/>
      <c r="CD41" s="631" t="s">
        <v>348</v>
      </c>
      <c r="CE41" s="632"/>
      <c r="CF41" s="632"/>
      <c r="CG41" s="632"/>
      <c r="CH41" s="632"/>
      <c r="CI41" s="632"/>
      <c r="CJ41" s="632"/>
      <c r="CK41" s="632"/>
      <c r="CL41" s="632"/>
      <c r="CM41" s="632"/>
      <c r="CN41" s="632"/>
      <c r="CO41" s="632"/>
      <c r="CP41" s="632"/>
      <c r="CQ41" s="633"/>
      <c r="CR41" s="634" t="s">
        <v>126</v>
      </c>
      <c r="CS41" s="663"/>
      <c r="CT41" s="663"/>
      <c r="CU41" s="663"/>
      <c r="CV41" s="663"/>
      <c r="CW41" s="663"/>
      <c r="CX41" s="663"/>
      <c r="CY41" s="664"/>
      <c r="CZ41" s="639" t="s">
        <v>134</v>
      </c>
      <c r="DA41" s="661"/>
      <c r="DB41" s="661"/>
      <c r="DC41" s="665"/>
      <c r="DD41" s="643" t="s">
        <v>134</v>
      </c>
      <c r="DE41" s="663"/>
      <c r="DF41" s="663"/>
      <c r="DG41" s="663"/>
      <c r="DH41" s="663"/>
      <c r="DI41" s="663"/>
      <c r="DJ41" s="663"/>
      <c r="DK41" s="664"/>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15">
      <c r="B42" s="631" t="s">
        <v>349</v>
      </c>
      <c r="C42" s="632"/>
      <c r="D42" s="632"/>
      <c r="E42" s="632"/>
      <c r="F42" s="632"/>
      <c r="G42" s="632"/>
      <c r="H42" s="632"/>
      <c r="I42" s="632"/>
      <c r="J42" s="632"/>
      <c r="K42" s="632"/>
      <c r="L42" s="632"/>
      <c r="M42" s="632"/>
      <c r="N42" s="632"/>
      <c r="O42" s="632"/>
      <c r="P42" s="632"/>
      <c r="Q42" s="633"/>
      <c r="R42" s="634">
        <v>89270</v>
      </c>
      <c r="S42" s="635"/>
      <c r="T42" s="635"/>
      <c r="U42" s="635"/>
      <c r="V42" s="635"/>
      <c r="W42" s="635"/>
      <c r="X42" s="635"/>
      <c r="Y42" s="636"/>
      <c r="Z42" s="637">
        <v>1.1000000000000001</v>
      </c>
      <c r="AA42" s="637"/>
      <c r="AB42" s="637"/>
      <c r="AC42" s="637"/>
      <c r="AD42" s="638" t="s">
        <v>126</v>
      </c>
      <c r="AE42" s="638"/>
      <c r="AF42" s="638"/>
      <c r="AG42" s="638"/>
      <c r="AH42" s="638"/>
      <c r="AI42" s="638"/>
      <c r="AJ42" s="638"/>
      <c r="AK42" s="638"/>
      <c r="AL42" s="639" t="s">
        <v>126</v>
      </c>
      <c r="AM42" s="640"/>
      <c r="AN42" s="640"/>
      <c r="AO42" s="641"/>
      <c r="AQ42" s="717" t="s">
        <v>350</v>
      </c>
      <c r="AR42" s="718"/>
      <c r="AS42" s="718"/>
      <c r="AT42" s="718"/>
      <c r="AU42" s="718"/>
      <c r="AV42" s="718"/>
      <c r="AW42" s="718"/>
      <c r="AX42" s="718"/>
      <c r="AY42" s="719"/>
      <c r="AZ42" s="709">
        <v>351470</v>
      </c>
      <c r="BA42" s="710"/>
      <c r="BB42" s="710"/>
      <c r="BC42" s="710"/>
      <c r="BD42" s="693"/>
      <c r="BE42" s="693"/>
      <c r="BF42" s="695"/>
      <c r="BG42" s="684"/>
      <c r="BH42" s="685"/>
      <c r="BI42" s="685"/>
      <c r="BJ42" s="685"/>
      <c r="BK42" s="685"/>
      <c r="BL42" s="225"/>
      <c r="BM42" s="653" t="s">
        <v>351</v>
      </c>
      <c r="BN42" s="653"/>
      <c r="BO42" s="653"/>
      <c r="BP42" s="653"/>
      <c r="BQ42" s="653"/>
      <c r="BR42" s="653"/>
      <c r="BS42" s="653"/>
      <c r="BT42" s="653"/>
      <c r="BU42" s="654"/>
      <c r="BV42" s="709">
        <v>352</v>
      </c>
      <c r="BW42" s="710"/>
      <c r="BX42" s="710"/>
      <c r="BY42" s="710"/>
      <c r="BZ42" s="710"/>
      <c r="CA42" s="710"/>
      <c r="CB42" s="716"/>
      <c r="CD42" s="631" t="s">
        <v>352</v>
      </c>
      <c r="CE42" s="632"/>
      <c r="CF42" s="632"/>
      <c r="CG42" s="632"/>
      <c r="CH42" s="632"/>
      <c r="CI42" s="632"/>
      <c r="CJ42" s="632"/>
      <c r="CK42" s="632"/>
      <c r="CL42" s="632"/>
      <c r="CM42" s="632"/>
      <c r="CN42" s="632"/>
      <c r="CO42" s="632"/>
      <c r="CP42" s="632"/>
      <c r="CQ42" s="633"/>
      <c r="CR42" s="634">
        <v>1139885</v>
      </c>
      <c r="CS42" s="635"/>
      <c r="CT42" s="635"/>
      <c r="CU42" s="635"/>
      <c r="CV42" s="635"/>
      <c r="CW42" s="635"/>
      <c r="CX42" s="635"/>
      <c r="CY42" s="636"/>
      <c r="CZ42" s="639">
        <v>14.5</v>
      </c>
      <c r="DA42" s="640"/>
      <c r="DB42" s="640"/>
      <c r="DC42" s="646"/>
      <c r="DD42" s="643">
        <v>67425</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15">
      <c r="B43" s="652" t="s">
        <v>353</v>
      </c>
      <c r="C43" s="653"/>
      <c r="D43" s="653"/>
      <c r="E43" s="653"/>
      <c r="F43" s="653"/>
      <c r="G43" s="653"/>
      <c r="H43" s="653"/>
      <c r="I43" s="653"/>
      <c r="J43" s="653"/>
      <c r="K43" s="653"/>
      <c r="L43" s="653"/>
      <c r="M43" s="653"/>
      <c r="N43" s="653"/>
      <c r="O43" s="653"/>
      <c r="P43" s="653"/>
      <c r="Q43" s="654"/>
      <c r="R43" s="709">
        <v>8183642</v>
      </c>
      <c r="S43" s="710"/>
      <c r="T43" s="710"/>
      <c r="U43" s="710"/>
      <c r="V43" s="710"/>
      <c r="W43" s="710"/>
      <c r="X43" s="710"/>
      <c r="Y43" s="711"/>
      <c r="Z43" s="712">
        <v>100</v>
      </c>
      <c r="AA43" s="712"/>
      <c r="AB43" s="712"/>
      <c r="AC43" s="712"/>
      <c r="AD43" s="713">
        <v>3029308</v>
      </c>
      <c r="AE43" s="713"/>
      <c r="AF43" s="713"/>
      <c r="AG43" s="713"/>
      <c r="AH43" s="713"/>
      <c r="AI43" s="713"/>
      <c r="AJ43" s="713"/>
      <c r="AK43" s="713"/>
      <c r="AL43" s="714">
        <v>100</v>
      </c>
      <c r="AM43" s="694"/>
      <c r="AN43" s="694"/>
      <c r="AO43" s="715"/>
      <c r="CD43" s="631" t="s">
        <v>354</v>
      </c>
      <c r="CE43" s="632"/>
      <c r="CF43" s="632"/>
      <c r="CG43" s="632"/>
      <c r="CH43" s="632"/>
      <c r="CI43" s="632"/>
      <c r="CJ43" s="632"/>
      <c r="CK43" s="632"/>
      <c r="CL43" s="632"/>
      <c r="CM43" s="632"/>
      <c r="CN43" s="632"/>
      <c r="CO43" s="632"/>
      <c r="CP43" s="632"/>
      <c r="CQ43" s="633"/>
      <c r="CR43" s="634" t="s">
        <v>134</v>
      </c>
      <c r="CS43" s="663"/>
      <c r="CT43" s="663"/>
      <c r="CU43" s="663"/>
      <c r="CV43" s="663"/>
      <c r="CW43" s="663"/>
      <c r="CX43" s="663"/>
      <c r="CY43" s="664"/>
      <c r="CZ43" s="639" t="s">
        <v>231</v>
      </c>
      <c r="DA43" s="661"/>
      <c r="DB43" s="661"/>
      <c r="DC43" s="665"/>
      <c r="DD43" s="643" t="s">
        <v>134</v>
      </c>
      <c r="DE43" s="663"/>
      <c r="DF43" s="663"/>
      <c r="DG43" s="663"/>
      <c r="DH43" s="663"/>
      <c r="DI43" s="663"/>
      <c r="DJ43" s="663"/>
      <c r="DK43" s="664"/>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15">
      <c r="CD44" s="667" t="s">
        <v>302</v>
      </c>
      <c r="CE44" s="668"/>
      <c r="CF44" s="631" t="s">
        <v>355</v>
      </c>
      <c r="CG44" s="632"/>
      <c r="CH44" s="632"/>
      <c r="CI44" s="632"/>
      <c r="CJ44" s="632"/>
      <c r="CK44" s="632"/>
      <c r="CL44" s="632"/>
      <c r="CM44" s="632"/>
      <c r="CN44" s="632"/>
      <c r="CO44" s="632"/>
      <c r="CP44" s="632"/>
      <c r="CQ44" s="633"/>
      <c r="CR44" s="634">
        <v>1139885</v>
      </c>
      <c r="CS44" s="635"/>
      <c r="CT44" s="635"/>
      <c r="CU44" s="635"/>
      <c r="CV44" s="635"/>
      <c r="CW44" s="635"/>
      <c r="CX44" s="635"/>
      <c r="CY44" s="636"/>
      <c r="CZ44" s="639">
        <v>14.5</v>
      </c>
      <c r="DA44" s="640"/>
      <c r="DB44" s="640"/>
      <c r="DC44" s="646"/>
      <c r="DD44" s="643">
        <v>67425</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15">
      <c r="B45" s="215" t="s">
        <v>356</v>
      </c>
      <c r="CD45" s="669"/>
      <c r="CE45" s="670"/>
      <c r="CF45" s="631" t="s">
        <v>357</v>
      </c>
      <c r="CG45" s="632"/>
      <c r="CH45" s="632"/>
      <c r="CI45" s="632"/>
      <c r="CJ45" s="632"/>
      <c r="CK45" s="632"/>
      <c r="CL45" s="632"/>
      <c r="CM45" s="632"/>
      <c r="CN45" s="632"/>
      <c r="CO45" s="632"/>
      <c r="CP45" s="632"/>
      <c r="CQ45" s="633"/>
      <c r="CR45" s="634">
        <v>1054909</v>
      </c>
      <c r="CS45" s="663"/>
      <c r="CT45" s="663"/>
      <c r="CU45" s="663"/>
      <c r="CV45" s="663"/>
      <c r="CW45" s="663"/>
      <c r="CX45" s="663"/>
      <c r="CY45" s="664"/>
      <c r="CZ45" s="639">
        <v>13.5</v>
      </c>
      <c r="DA45" s="661"/>
      <c r="DB45" s="661"/>
      <c r="DC45" s="665"/>
      <c r="DD45" s="643">
        <v>30479</v>
      </c>
      <c r="DE45" s="663"/>
      <c r="DF45" s="663"/>
      <c r="DG45" s="663"/>
      <c r="DH45" s="663"/>
      <c r="DI45" s="663"/>
      <c r="DJ45" s="663"/>
      <c r="DK45" s="664"/>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15">
      <c r="B46" s="226" t="s">
        <v>358</v>
      </c>
      <c r="CD46" s="669"/>
      <c r="CE46" s="670"/>
      <c r="CF46" s="631" t="s">
        <v>359</v>
      </c>
      <c r="CG46" s="632"/>
      <c r="CH46" s="632"/>
      <c r="CI46" s="632"/>
      <c r="CJ46" s="632"/>
      <c r="CK46" s="632"/>
      <c r="CL46" s="632"/>
      <c r="CM46" s="632"/>
      <c r="CN46" s="632"/>
      <c r="CO46" s="632"/>
      <c r="CP46" s="632"/>
      <c r="CQ46" s="633"/>
      <c r="CR46" s="634">
        <v>84976</v>
      </c>
      <c r="CS46" s="635"/>
      <c r="CT46" s="635"/>
      <c r="CU46" s="635"/>
      <c r="CV46" s="635"/>
      <c r="CW46" s="635"/>
      <c r="CX46" s="635"/>
      <c r="CY46" s="636"/>
      <c r="CZ46" s="639">
        <v>1.1000000000000001</v>
      </c>
      <c r="DA46" s="640"/>
      <c r="DB46" s="640"/>
      <c r="DC46" s="646"/>
      <c r="DD46" s="643">
        <v>36946</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15">
      <c r="B47" s="226" t="s">
        <v>360</v>
      </c>
      <c r="CD47" s="669"/>
      <c r="CE47" s="670"/>
      <c r="CF47" s="631" t="s">
        <v>361</v>
      </c>
      <c r="CG47" s="632"/>
      <c r="CH47" s="632"/>
      <c r="CI47" s="632"/>
      <c r="CJ47" s="632"/>
      <c r="CK47" s="632"/>
      <c r="CL47" s="632"/>
      <c r="CM47" s="632"/>
      <c r="CN47" s="632"/>
      <c r="CO47" s="632"/>
      <c r="CP47" s="632"/>
      <c r="CQ47" s="633"/>
      <c r="CR47" s="634" t="s">
        <v>126</v>
      </c>
      <c r="CS47" s="663"/>
      <c r="CT47" s="663"/>
      <c r="CU47" s="663"/>
      <c r="CV47" s="663"/>
      <c r="CW47" s="663"/>
      <c r="CX47" s="663"/>
      <c r="CY47" s="664"/>
      <c r="CZ47" s="639" t="s">
        <v>126</v>
      </c>
      <c r="DA47" s="661"/>
      <c r="DB47" s="661"/>
      <c r="DC47" s="665"/>
      <c r="DD47" s="643" t="s">
        <v>134</v>
      </c>
      <c r="DE47" s="663"/>
      <c r="DF47" s="663"/>
      <c r="DG47" s="663"/>
      <c r="DH47" s="663"/>
      <c r="DI47" s="663"/>
      <c r="DJ47" s="663"/>
      <c r="DK47" s="664"/>
      <c r="DL47" s="703"/>
      <c r="DM47" s="704"/>
      <c r="DN47" s="704"/>
      <c r="DO47" s="704"/>
      <c r="DP47" s="704"/>
      <c r="DQ47" s="704"/>
      <c r="DR47" s="704"/>
      <c r="DS47" s="704"/>
      <c r="DT47" s="704"/>
      <c r="DU47" s="704"/>
      <c r="DV47" s="705"/>
      <c r="DW47" s="706"/>
      <c r="DX47" s="707"/>
      <c r="DY47" s="707"/>
      <c r="DZ47" s="707"/>
      <c r="EA47" s="707"/>
      <c r="EB47" s="707"/>
      <c r="EC47" s="708"/>
    </row>
    <row r="48" spans="2:133" x14ac:dyDescent="0.15">
      <c r="B48" s="226"/>
      <c r="CD48" s="671"/>
      <c r="CE48" s="672"/>
      <c r="CF48" s="631" t="s">
        <v>362</v>
      </c>
      <c r="CG48" s="632"/>
      <c r="CH48" s="632"/>
      <c r="CI48" s="632"/>
      <c r="CJ48" s="632"/>
      <c r="CK48" s="632"/>
      <c r="CL48" s="632"/>
      <c r="CM48" s="632"/>
      <c r="CN48" s="632"/>
      <c r="CO48" s="632"/>
      <c r="CP48" s="632"/>
      <c r="CQ48" s="633"/>
      <c r="CR48" s="634" t="s">
        <v>231</v>
      </c>
      <c r="CS48" s="635"/>
      <c r="CT48" s="635"/>
      <c r="CU48" s="635"/>
      <c r="CV48" s="635"/>
      <c r="CW48" s="635"/>
      <c r="CX48" s="635"/>
      <c r="CY48" s="636"/>
      <c r="CZ48" s="639" t="s">
        <v>231</v>
      </c>
      <c r="DA48" s="640"/>
      <c r="DB48" s="640"/>
      <c r="DC48" s="646"/>
      <c r="DD48" s="643" t="s">
        <v>134</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15">
      <c r="B49" s="226"/>
      <c r="CD49" s="652" t="s">
        <v>363</v>
      </c>
      <c r="CE49" s="653"/>
      <c r="CF49" s="653"/>
      <c r="CG49" s="653"/>
      <c r="CH49" s="653"/>
      <c r="CI49" s="653"/>
      <c r="CJ49" s="653"/>
      <c r="CK49" s="653"/>
      <c r="CL49" s="653"/>
      <c r="CM49" s="653"/>
      <c r="CN49" s="653"/>
      <c r="CO49" s="653"/>
      <c r="CP49" s="653"/>
      <c r="CQ49" s="654"/>
      <c r="CR49" s="709">
        <v>7836160</v>
      </c>
      <c r="CS49" s="693"/>
      <c r="CT49" s="693"/>
      <c r="CU49" s="693"/>
      <c r="CV49" s="693"/>
      <c r="CW49" s="693"/>
      <c r="CX49" s="693"/>
      <c r="CY49" s="720"/>
      <c r="CZ49" s="714">
        <v>100</v>
      </c>
      <c r="DA49" s="721"/>
      <c r="DB49" s="721"/>
      <c r="DC49" s="722"/>
      <c r="DD49" s="723">
        <v>3653403</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dkyLeFA4SVTtv0rm1E5A42L4lq815PGKxAmemiO9rti9zT4F0x00wnA9NOWgI4S7Xu2vhrZXmrXnUIk5DAuxVg==" saltValue="I7tIfsfbLPD6VnmsXZ4vF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fitToHeight="50"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EA135"/>
  <sheetViews>
    <sheetView view="pageBreakPreview" zoomScaleNormal="70" zoomScaleSheetLayoutView="10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365</v>
      </c>
      <c r="DK2" s="760"/>
      <c r="DL2" s="760"/>
      <c r="DM2" s="760"/>
      <c r="DN2" s="760"/>
      <c r="DO2" s="761"/>
      <c r="DP2" s="229"/>
      <c r="DQ2" s="759" t="s">
        <v>366</v>
      </c>
      <c r="DR2" s="760"/>
      <c r="DS2" s="760"/>
      <c r="DT2" s="760"/>
      <c r="DU2" s="760"/>
      <c r="DV2" s="760"/>
      <c r="DW2" s="760"/>
      <c r="DX2" s="760"/>
      <c r="DY2" s="760"/>
      <c r="DZ2" s="761"/>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762" t="s">
        <v>367</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368</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753" t="s">
        <v>369</v>
      </c>
      <c r="B5" s="754"/>
      <c r="C5" s="754"/>
      <c r="D5" s="754"/>
      <c r="E5" s="754"/>
      <c r="F5" s="754"/>
      <c r="G5" s="754"/>
      <c r="H5" s="754"/>
      <c r="I5" s="754"/>
      <c r="J5" s="754"/>
      <c r="K5" s="754"/>
      <c r="L5" s="754"/>
      <c r="M5" s="754"/>
      <c r="N5" s="754"/>
      <c r="O5" s="754"/>
      <c r="P5" s="755"/>
      <c r="Q5" s="730" t="s">
        <v>370</v>
      </c>
      <c r="R5" s="731"/>
      <c r="S5" s="731"/>
      <c r="T5" s="731"/>
      <c r="U5" s="732"/>
      <c r="V5" s="730" t="s">
        <v>371</v>
      </c>
      <c r="W5" s="731"/>
      <c r="X5" s="731"/>
      <c r="Y5" s="731"/>
      <c r="Z5" s="732"/>
      <c r="AA5" s="730" t="s">
        <v>372</v>
      </c>
      <c r="AB5" s="731"/>
      <c r="AC5" s="731"/>
      <c r="AD5" s="731"/>
      <c r="AE5" s="731"/>
      <c r="AF5" s="763" t="s">
        <v>373</v>
      </c>
      <c r="AG5" s="731"/>
      <c r="AH5" s="731"/>
      <c r="AI5" s="731"/>
      <c r="AJ5" s="742"/>
      <c r="AK5" s="731" t="s">
        <v>374</v>
      </c>
      <c r="AL5" s="731"/>
      <c r="AM5" s="731"/>
      <c r="AN5" s="731"/>
      <c r="AO5" s="732"/>
      <c r="AP5" s="730" t="s">
        <v>375</v>
      </c>
      <c r="AQ5" s="731"/>
      <c r="AR5" s="731"/>
      <c r="AS5" s="731"/>
      <c r="AT5" s="732"/>
      <c r="AU5" s="730" t="s">
        <v>376</v>
      </c>
      <c r="AV5" s="731"/>
      <c r="AW5" s="731"/>
      <c r="AX5" s="731"/>
      <c r="AY5" s="742"/>
      <c r="AZ5" s="234"/>
      <c r="BA5" s="234"/>
      <c r="BB5" s="234"/>
      <c r="BC5" s="234"/>
      <c r="BD5" s="234"/>
      <c r="BE5" s="235"/>
      <c r="BF5" s="235"/>
      <c r="BG5" s="235"/>
      <c r="BH5" s="235"/>
      <c r="BI5" s="235"/>
      <c r="BJ5" s="235"/>
      <c r="BK5" s="235"/>
      <c r="BL5" s="235"/>
      <c r="BM5" s="235"/>
      <c r="BN5" s="235"/>
      <c r="BO5" s="235"/>
      <c r="BP5" s="235"/>
      <c r="BQ5" s="753" t="s">
        <v>377</v>
      </c>
      <c r="BR5" s="754"/>
      <c r="BS5" s="754"/>
      <c r="BT5" s="754"/>
      <c r="BU5" s="754"/>
      <c r="BV5" s="754"/>
      <c r="BW5" s="754"/>
      <c r="BX5" s="754"/>
      <c r="BY5" s="754"/>
      <c r="BZ5" s="754"/>
      <c r="CA5" s="754"/>
      <c r="CB5" s="754"/>
      <c r="CC5" s="754"/>
      <c r="CD5" s="754"/>
      <c r="CE5" s="754"/>
      <c r="CF5" s="754"/>
      <c r="CG5" s="755"/>
      <c r="CH5" s="730" t="s">
        <v>378</v>
      </c>
      <c r="CI5" s="731"/>
      <c r="CJ5" s="731"/>
      <c r="CK5" s="731"/>
      <c r="CL5" s="732"/>
      <c r="CM5" s="730" t="s">
        <v>379</v>
      </c>
      <c r="CN5" s="731"/>
      <c r="CO5" s="731"/>
      <c r="CP5" s="731"/>
      <c r="CQ5" s="732"/>
      <c r="CR5" s="730" t="s">
        <v>380</v>
      </c>
      <c r="CS5" s="731"/>
      <c r="CT5" s="731"/>
      <c r="CU5" s="731"/>
      <c r="CV5" s="732"/>
      <c r="CW5" s="730" t="s">
        <v>381</v>
      </c>
      <c r="CX5" s="731"/>
      <c r="CY5" s="731"/>
      <c r="CZ5" s="731"/>
      <c r="DA5" s="732"/>
      <c r="DB5" s="730" t="s">
        <v>382</v>
      </c>
      <c r="DC5" s="731"/>
      <c r="DD5" s="731"/>
      <c r="DE5" s="731"/>
      <c r="DF5" s="732"/>
      <c r="DG5" s="736" t="s">
        <v>383</v>
      </c>
      <c r="DH5" s="737"/>
      <c r="DI5" s="737"/>
      <c r="DJ5" s="737"/>
      <c r="DK5" s="738"/>
      <c r="DL5" s="736" t="s">
        <v>384</v>
      </c>
      <c r="DM5" s="737"/>
      <c r="DN5" s="737"/>
      <c r="DO5" s="737"/>
      <c r="DP5" s="738"/>
      <c r="DQ5" s="730" t="s">
        <v>385</v>
      </c>
      <c r="DR5" s="731"/>
      <c r="DS5" s="731"/>
      <c r="DT5" s="731"/>
      <c r="DU5" s="732"/>
      <c r="DV5" s="730" t="s">
        <v>376</v>
      </c>
      <c r="DW5" s="731"/>
      <c r="DX5" s="731"/>
      <c r="DY5" s="731"/>
      <c r="DZ5" s="742"/>
      <c r="EA5" s="236"/>
    </row>
    <row r="6" spans="1:131" s="237" customFormat="1" ht="26.25" customHeight="1" thickBot="1" x14ac:dyDescent="0.2">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15">
      <c r="A7" s="238">
        <v>1</v>
      </c>
      <c r="B7" s="744" t="s">
        <v>386</v>
      </c>
      <c r="C7" s="745"/>
      <c r="D7" s="745"/>
      <c r="E7" s="745"/>
      <c r="F7" s="745"/>
      <c r="G7" s="745"/>
      <c r="H7" s="745"/>
      <c r="I7" s="745"/>
      <c r="J7" s="745"/>
      <c r="K7" s="745"/>
      <c r="L7" s="745"/>
      <c r="M7" s="745"/>
      <c r="N7" s="745"/>
      <c r="O7" s="745"/>
      <c r="P7" s="746"/>
      <c r="Q7" s="747">
        <v>8183</v>
      </c>
      <c r="R7" s="748"/>
      <c r="S7" s="748"/>
      <c r="T7" s="748"/>
      <c r="U7" s="748"/>
      <c r="V7" s="748">
        <v>7836</v>
      </c>
      <c r="W7" s="748"/>
      <c r="X7" s="748"/>
      <c r="Y7" s="748"/>
      <c r="Z7" s="748"/>
      <c r="AA7" s="748">
        <v>347</v>
      </c>
      <c r="AB7" s="748"/>
      <c r="AC7" s="748"/>
      <c r="AD7" s="748"/>
      <c r="AE7" s="749"/>
      <c r="AF7" s="750">
        <v>312</v>
      </c>
      <c r="AG7" s="751"/>
      <c r="AH7" s="751"/>
      <c r="AI7" s="751"/>
      <c r="AJ7" s="752"/>
      <c r="AK7" s="787">
        <v>558</v>
      </c>
      <c r="AL7" s="788"/>
      <c r="AM7" s="788"/>
      <c r="AN7" s="788"/>
      <c r="AO7" s="788"/>
      <c r="AP7" s="788">
        <v>2910</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c r="BT7" s="766"/>
      <c r="BU7" s="766"/>
      <c r="BV7" s="766"/>
      <c r="BW7" s="766"/>
      <c r="BX7" s="766"/>
      <c r="BY7" s="766"/>
      <c r="BZ7" s="766"/>
      <c r="CA7" s="766"/>
      <c r="CB7" s="766"/>
      <c r="CC7" s="766"/>
      <c r="CD7" s="766"/>
      <c r="CE7" s="766"/>
      <c r="CF7" s="766"/>
      <c r="CG7" s="791"/>
      <c r="CH7" s="784"/>
      <c r="CI7" s="785"/>
      <c r="CJ7" s="785"/>
      <c r="CK7" s="785"/>
      <c r="CL7" s="786"/>
      <c r="CM7" s="784"/>
      <c r="CN7" s="785"/>
      <c r="CO7" s="785"/>
      <c r="CP7" s="785"/>
      <c r="CQ7" s="786"/>
      <c r="CR7" s="784"/>
      <c r="CS7" s="785"/>
      <c r="CT7" s="785"/>
      <c r="CU7" s="785"/>
      <c r="CV7" s="786"/>
      <c r="CW7" s="784"/>
      <c r="CX7" s="785"/>
      <c r="CY7" s="785"/>
      <c r="CZ7" s="785"/>
      <c r="DA7" s="786"/>
      <c r="DB7" s="784"/>
      <c r="DC7" s="785"/>
      <c r="DD7" s="785"/>
      <c r="DE7" s="785"/>
      <c r="DF7" s="786"/>
      <c r="DG7" s="784"/>
      <c r="DH7" s="785"/>
      <c r="DI7" s="785"/>
      <c r="DJ7" s="785"/>
      <c r="DK7" s="786"/>
      <c r="DL7" s="784"/>
      <c r="DM7" s="785"/>
      <c r="DN7" s="785"/>
      <c r="DO7" s="785"/>
      <c r="DP7" s="786"/>
      <c r="DQ7" s="784"/>
      <c r="DR7" s="785"/>
      <c r="DS7" s="785"/>
      <c r="DT7" s="785"/>
      <c r="DU7" s="786"/>
      <c r="DV7" s="765"/>
      <c r="DW7" s="766"/>
      <c r="DX7" s="766"/>
      <c r="DY7" s="766"/>
      <c r="DZ7" s="767"/>
      <c r="EA7" s="236"/>
    </row>
    <row r="8" spans="1:131" s="237" customFormat="1" ht="26.25" customHeight="1" x14ac:dyDescent="0.15">
      <c r="A8" s="240">
        <v>2</v>
      </c>
      <c r="B8" s="768"/>
      <c r="C8" s="769"/>
      <c r="D8" s="769"/>
      <c r="E8" s="769"/>
      <c r="F8" s="769"/>
      <c r="G8" s="769"/>
      <c r="H8" s="769"/>
      <c r="I8" s="769"/>
      <c r="J8" s="769"/>
      <c r="K8" s="769"/>
      <c r="L8" s="769"/>
      <c r="M8" s="769"/>
      <c r="N8" s="769"/>
      <c r="O8" s="769"/>
      <c r="P8" s="770"/>
      <c r="Q8" s="771"/>
      <c r="R8" s="772"/>
      <c r="S8" s="772"/>
      <c r="T8" s="772"/>
      <c r="U8" s="772"/>
      <c r="V8" s="772"/>
      <c r="W8" s="772"/>
      <c r="X8" s="772"/>
      <c r="Y8" s="772"/>
      <c r="Z8" s="772"/>
      <c r="AA8" s="772"/>
      <c r="AB8" s="772"/>
      <c r="AC8" s="772"/>
      <c r="AD8" s="772"/>
      <c r="AE8" s="773"/>
      <c r="AF8" s="774"/>
      <c r="AG8" s="775"/>
      <c r="AH8" s="775"/>
      <c r="AI8" s="775"/>
      <c r="AJ8" s="776"/>
      <c r="AK8" s="777"/>
      <c r="AL8" s="778"/>
      <c r="AM8" s="778"/>
      <c r="AN8" s="778"/>
      <c r="AO8" s="778"/>
      <c r="AP8" s="778"/>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c r="BT8" s="782"/>
      <c r="BU8" s="782"/>
      <c r="BV8" s="782"/>
      <c r="BW8" s="782"/>
      <c r="BX8" s="782"/>
      <c r="BY8" s="782"/>
      <c r="BZ8" s="782"/>
      <c r="CA8" s="782"/>
      <c r="CB8" s="782"/>
      <c r="CC8" s="782"/>
      <c r="CD8" s="782"/>
      <c r="CE8" s="782"/>
      <c r="CF8" s="782"/>
      <c r="CG8" s="783"/>
      <c r="CH8" s="792"/>
      <c r="CI8" s="793"/>
      <c r="CJ8" s="793"/>
      <c r="CK8" s="793"/>
      <c r="CL8" s="794"/>
      <c r="CM8" s="792"/>
      <c r="CN8" s="793"/>
      <c r="CO8" s="793"/>
      <c r="CP8" s="793"/>
      <c r="CQ8" s="794"/>
      <c r="CR8" s="792"/>
      <c r="CS8" s="793"/>
      <c r="CT8" s="793"/>
      <c r="CU8" s="793"/>
      <c r="CV8" s="794"/>
      <c r="CW8" s="792"/>
      <c r="CX8" s="793"/>
      <c r="CY8" s="793"/>
      <c r="CZ8" s="793"/>
      <c r="DA8" s="794"/>
      <c r="DB8" s="792"/>
      <c r="DC8" s="793"/>
      <c r="DD8" s="793"/>
      <c r="DE8" s="793"/>
      <c r="DF8" s="794"/>
      <c r="DG8" s="792"/>
      <c r="DH8" s="793"/>
      <c r="DI8" s="793"/>
      <c r="DJ8" s="793"/>
      <c r="DK8" s="794"/>
      <c r="DL8" s="792"/>
      <c r="DM8" s="793"/>
      <c r="DN8" s="793"/>
      <c r="DO8" s="793"/>
      <c r="DP8" s="794"/>
      <c r="DQ8" s="792"/>
      <c r="DR8" s="793"/>
      <c r="DS8" s="793"/>
      <c r="DT8" s="793"/>
      <c r="DU8" s="794"/>
      <c r="DV8" s="781"/>
      <c r="DW8" s="782"/>
      <c r="DX8" s="782"/>
      <c r="DY8" s="782"/>
      <c r="DZ8" s="795"/>
      <c r="EA8" s="236"/>
    </row>
    <row r="9" spans="1:131" s="237" customFormat="1" ht="26.25" customHeight="1" x14ac:dyDescent="0.15">
      <c r="A9" s="240">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c r="BT9" s="782"/>
      <c r="BU9" s="782"/>
      <c r="BV9" s="782"/>
      <c r="BW9" s="782"/>
      <c r="BX9" s="782"/>
      <c r="BY9" s="782"/>
      <c r="BZ9" s="782"/>
      <c r="CA9" s="782"/>
      <c r="CB9" s="782"/>
      <c r="CC9" s="782"/>
      <c r="CD9" s="782"/>
      <c r="CE9" s="782"/>
      <c r="CF9" s="782"/>
      <c r="CG9" s="783"/>
      <c r="CH9" s="792"/>
      <c r="CI9" s="793"/>
      <c r="CJ9" s="793"/>
      <c r="CK9" s="793"/>
      <c r="CL9" s="794"/>
      <c r="CM9" s="792"/>
      <c r="CN9" s="793"/>
      <c r="CO9" s="793"/>
      <c r="CP9" s="793"/>
      <c r="CQ9" s="794"/>
      <c r="CR9" s="792"/>
      <c r="CS9" s="793"/>
      <c r="CT9" s="793"/>
      <c r="CU9" s="793"/>
      <c r="CV9" s="794"/>
      <c r="CW9" s="792"/>
      <c r="CX9" s="793"/>
      <c r="CY9" s="793"/>
      <c r="CZ9" s="793"/>
      <c r="DA9" s="794"/>
      <c r="DB9" s="792"/>
      <c r="DC9" s="793"/>
      <c r="DD9" s="793"/>
      <c r="DE9" s="793"/>
      <c r="DF9" s="794"/>
      <c r="DG9" s="792"/>
      <c r="DH9" s="793"/>
      <c r="DI9" s="793"/>
      <c r="DJ9" s="793"/>
      <c r="DK9" s="794"/>
      <c r="DL9" s="792"/>
      <c r="DM9" s="793"/>
      <c r="DN9" s="793"/>
      <c r="DO9" s="793"/>
      <c r="DP9" s="794"/>
      <c r="DQ9" s="792"/>
      <c r="DR9" s="793"/>
      <c r="DS9" s="793"/>
      <c r="DT9" s="793"/>
      <c r="DU9" s="794"/>
      <c r="DV9" s="781"/>
      <c r="DW9" s="782"/>
      <c r="DX9" s="782"/>
      <c r="DY9" s="782"/>
      <c r="DZ9" s="795"/>
      <c r="EA9" s="236"/>
    </row>
    <row r="10" spans="1:131" s="237" customFormat="1" ht="26.25" customHeight="1" x14ac:dyDescent="0.15">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c r="BT10" s="782"/>
      <c r="BU10" s="782"/>
      <c r="BV10" s="782"/>
      <c r="BW10" s="782"/>
      <c r="BX10" s="782"/>
      <c r="BY10" s="782"/>
      <c r="BZ10" s="782"/>
      <c r="CA10" s="782"/>
      <c r="CB10" s="782"/>
      <c r="CC10" s="782"/>
      <c r="CD10" s="782"/>
      <c r="CE10" s="782"/>
      <c r="CF10" s="782"/>
      <c r="CG10" s="783"/>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1"/>
      <c r="DW10" s="782"/>
      <c r="DX10" s="782"/>
      <c r="DY10" s="782"/>
      <c r="DZ10" s="795"/>
      <c r="EA10" s="236"/>
    </row>
    <row r="11" spans="1:131" s="237" customFormat="1" ht="26.25" customHeight="1" x14ac:dyDescent="0.15">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36"/>
    </row>
    <row r="12" spans="1:131" s="237" customFormat="1" ht="26.25" customHeight="1" x14ac:dyDescent="0.15">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6"/>
    </row>
    <row r="13" spans="1:131" s="237" customFormat="1" ht="26.25" customHeight="1" x14ac:dyDescent="0.15">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x14ac:dyDescent="0.15">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x14ac:dyDescent="0.15">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x14ac:dyDescent="0.15">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x14ac:dyDescent="0.15">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15">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15">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15">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15">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387</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
      <c r="A23" s="242" t="s">
        <v>388</v>
      </c>
      <c r="B23" s="799" t="s">
        <v>389</v>
      </c>
      <c r="C23" s="800"/>
      <c r="D23" s="800"/>
      <c r="E23" s="800"/>
      <c r="F23" s="800"/>
      <c r="G23" s="800"/>
      <c r="H23" s="800"/>
      <c r="I23" s="800"/>
      <c r="J23" s="800"/>
      <c r="K23" s="800"/>
      <c r="L23" s="800"/>
      <c r="M23" s="800"/>
      <c r="N23" s="800"/>
      <c r="O23" s="800"/>
      <c r="P23" s="801"/>
      <c r="Q23" s="802">
        <v>8183</v>
      </c>
      <c r="R23" s="803"/>
      <c r="S23" s="803"/>
      <c r="T23" s="803"/>
      <c r="U23" s="803"/>
      <c r="V23" s="803">
        <v>7836</v>
      </c>
      <c r="W23" s="803"/>
      <c r="X23" s="803"/>
      <c r="Y23" s="803"/>
      <c r="Z23" s="803"/>
      <c r="AA23" s="803">
        <v>347</v>
      </c>
      <c r="AB23" s="803"/>
      <c r="AC23" s="803"/>
      <c r="AD23" s="803"/>
      <c r="AE23" s="804"/>
      <c r="AF23" s="805">
        <v>312</v>
      </c>
      <c r="AG23" s="803"/>
      <c r="AH23" s="803"/>
      <c r="AI23" s="803"/>
      <c r="AJ23" s="806"/>
      <c r="AK23" s="807"/>
      <c r="AL23" s="808"/>
      <c r="AM23" s="808"/>
      <c r="AN23" s="808"/>
      <c r="AO23" s="808"/>
      <c r="AP23" s="803">
        <v>2910</v>
      </c>
      <c r="AQ23" s="803"/>
      <c r="AR23" s="803"/>
      <c r="AS23" s="803"/>
      <c r="AT23" s="803"/>
      <c r="AU23" s="809"/>
      <c r="AV23" s="809"/>
      <c r="AW23" s="809"/>
      <c r="AX23" s="809"/>
      <c r="AY23" s="810"/>
      <c r="AZ23" s="818" t="s">
        <v>390</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15">
      <c r="A24" s="817" t="s">
        <v>391</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
      <c r="A25" s="762" t="s">
        <v>392</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15">
      <c r="A26" s="753" t="s">
        <v>369</v>
      </c>
      <c r="B26" s="754"/>
      <c r="C26" s="754"/>
      <c r="D26" s="754"/>
      <c r="E26" s="754"/>
      <c r="F26" s="754"/>
      <c r="G26" s="754"/>
      <c r="H26" s="754"/>
      <c r="I26" s="754"/>
      <c r="J26" s="754"/>
      <c r="K26" s="754"/>
      <c r="L26" s="754"/>
      <c r="M26" s="754"/>
      <c r="N26" s="754"/>
      <c r="O26" s="754"/>
      <c r="P26" s="755"/>
      <c r="Q26" s="730" t="s">
        <v>393</v>
      </c>
      <c r="R26" s="731"/>
      <c r="S26" s="731"/>
      <c r="T26" s="731"/>
      <c r="U26" s="732"/>
      <c r="V26" s="730" t="s">
        <v>394</v>
      </c>
      <c r="W26" s="731"/>
      <c r="X26" s="731"/>
      <c r="Y26" s="731"/>
      <c r="Z26" s="732"/>
      <c r="AA26" s="730" t="s">
        <v>395</v>
      </c>
      <c r="AB26" s="731"/>
      <c r="AC26" s="731"/>
      <c r="AD26" s="731"/>
      <c r="AE26" s="731"/>
      <c r="AF26" s="821" t="s">
        <v>396</v>
      </c>
      <c r="AG26" s="822"/>
      <c r="AH26" s="822"/>
      <c r="AI26" s="822"/>
      <c r="AJ26" s="823"/>
      <c r="AK26" s="731" t="s">
        <v>397</v>
      </c>
      <c r="AL26" s="731"/>
      <c r="AM26" s="731"/>
      <c r="AN26" s="731"/>
      <c r="AO26" s="732"/>
      <c r="AP26" s="730" t="s">
        <v>398</v>
      </c>
      <c r="AQ26" s="731"/>
      <c r="AR26" s="731"/>
      <c r="AS26" s="731"/>
      <c r="AT26" s="732"/>
      <c r="AU26" s="730" t="s">
        <v>399</v>
      </c>
      <c r="AV26" s="731"/>
      <c r="AW26" s="731"/>
      <c r="AX26" s="731"/>
      <c r="AY26" s="732"/>
      <c r="AZ26" s="730" t="s">
        <v>400</v>
      </c>
      <c r="BA26" s="731"/>
      <c r="BB26" s="731"/>
      <c r="BC26" s="731"/>
      <c r="BD26" s="732"/>
      <c r="BE26" s="730" t="s">
        <v>376</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15">
      <c r="A28" s="244">
        <v>1</v>
      </c>
      <c r="B28" s="744" t="s">
        <v>401</v>
      </c>
      <c r="C28" s="745"/>
      <c r="D28" s="745"/>
      <c r="E28" s="745"/>
      <c r="F28" s="745"/>
      <c r="G28" s="745"/>
      <c r="H28" s="745"/>
      <c r="I28" s="745"/>
      <c r="J28" s="745"/>
      <c r="K28" s="745"/>
      <c r="L28" s="745"/>
      <c r="M28" s="745"/>
      <c r="N28" s="745"/>
      <c r="O28" s="745"/>
      <c r="P28" s="746"/>
      <c r="Q28" s="831">
        <v>1693</v>
      </c>
      <c r="R28" s="832"/>
      <c r="S28" s="832"/>
      <c r="T28" s="832"/>
      <c r="U28" s="832"/>
      <c r="V28" s="832">
        <v>1676</v>
      </c>
      <c r="W28" s="832"/>
      <c r="X28" s="832"/>
      <c r="Y28" s="832"/>
      <c r="Z28" s="832"/>
      <c r="AA28" s="832">
        <v>17</v>
      </c>
      <c r="AB28" s="832"/>
      <c r="AC28" s="832"/>
      <c r="AD28" s="832"/>
      <c r="AE28" s="833"/>
      <c r="AF28" s="834">
        <v>17</v>
      </c>
      <c r="AG28" s="832"/>
      <c r="AH28" s="832"/>
      <c r="AI28" s="832"/>
      <c r="AJ28" s="835"/>
      <c r="AK28" s="836">
        <v>210</v>
      </c>
      <c r="AL28" s="827"/>
      <c r="AM28" s="827"/>
      <c r="AN28" s="827"/>
      <c r="AO28" s="827"/>
      <c r="AP28" s="827">
        <v>0</v>
      </c>
      <c r="AQ28" s="827"/>
      <c r="AR28" s="827"/>
      <c r="AS28" s="827"/>
      <c r="AT28" s="827"/>
      <c r="AU28" s="827">
        <v>0</v>
      </c>
      <c r="AV28" s="827"/>
      <c r="AW28" s="827"/>
      <c r="AX28" s="827"/>
      <c r="AY28" s="827"/>
      <c r="AZ28" s="828">
        <v>0</v>
      </c>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15">
      <c r="A29" s="244">
        <v>2</v>
      </c>
      <c r="B29" s="768" t="s">
        <v>402</v>
      </c>
      <c r="C29" s="769"/>
      <c r="D29" s="769"/>
      <c r="E29" s="769"/>
      <c r="F29" s="769"/>
      <c r="G29" s="769"/>
      <c r="H29" s="769"/>
      <c r="I29" s="769"/>
      <c r="J29" s="769"/>
      <c r="K29" s="769"/>
      <c r="L29" s="769"/>
      <c r="M29" s="769"/>
      <c r="N29" s="769"/>
      <c r="O29" s="769"/>
      <c r="P29" s="770"/>
      <c r="Q29" s="771">
        <v>101</v>
      </c>
      <c r="R29" s="772"/>
      <c r="S29" s="772"/>
      <c r="T29" s="772"/>
      <c r="U29" s="772"/>
      <c r="V29" s="772">
        <v>99</v>
      </c>
      <c r="W29" s="772"/>
      <c r="X29" s="772"/>
      <c r="Y29" s="772"/>
      <c r="Z29" s="772"/>
      <c r="AA29" s="772">
        <v>2</v>
      </c>
      <c r="AB29" s="772"/>
      <c r="AC29" s="772"/>
      <c r="AD29" s="772"/>
      <c r="AE29" s="773"/>
      <c r="AF29" s="774">
        <v>2</v>
      </c>
      <c r="AG29" s="775"/>
      <c r="AH29" s="775"/>
      <c r="AI29" s="775"/>
      <c r="AJ29" s="776"/>
      <c r="AK29" s="839">
        <v>40</v>
      </c>
      <c r="AL29" s="840"/>
      <c r="AM29" s="840"/>
      <c r="AN29" s="840"/>
      <c r="AO29" s="840"/>
      <c r="AP29" s="840">
        <v>0</v>
      </c>
      <c r="AQ29" s="840"/>
      <c r="AR29" s="840"/>
      <c r="AS29" s="840"/>
      <c r="AT29" s="840"/>
      <c r="AU29" s="840">
        <v>0</v>
      </c>
      <c r="AV29" s="840"/>
      <c r="AW29" s="840"/>
      <c r="AX29" s="840"/>
      <c r="AY29" s="840"/>
      <c r="AZ29" s="841">
        <v>0</v>
      </c>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15">
      <c r="A30" s="244">
        <v>3</v>
      </c>
      <c r="B30" s="768" t="s">
        <v>403</v>
      </c>
      <c r="C30" s="769"/>
      <c r="D30" s="769"/>
      <c r="E30" s="769"/>
      <c r="F30" s="769"/>
      <c r="G30" s="769"/>
      <c r="H30" s="769"/>
      <c r="I30" s="769"/>
      <c r="J30" s="769"/>
      <c r="K30" s="769"/>
      <c r="L30" s="769"/>
      <c r="M30" s="769"/>
      <c r="N30" s="769"/>
      <c r="O30" s="769"/>
      <c r="P30" s="770"/>
      <c r="Q30" s="771">
        <v>395125</v>
      </c>
      <c r="R30" s="772"/>
      <c r="S30" s="772"/>
      <c r="T30" s="772"/>
      <c r="U30" s="772"/>
      <c r="V30" s="772">
        <v>399436</v>
      </c>
      <c r="W30" s="772"/>
      <c r="X30" s="772"/>
      <c r="Y30" s="772"/>
      <c r="Z30" s="772"/>
      <c r="AA30" s="772">
        <v>-4311</v>
      </c>
      <c r="AB30" s="772"/>
      <c r="AC30" s="772"/>
      <c r="AD30" s="772"/>
      <c r="AE30" s="773"/>
      <c r="AF30" s="774">
        <v>90</v>
      </c>
      <c r="AG30" s="775"/>
      <c r="AH30" s="775"/>
      <c r="AI30" s="775"/>
      <c r="AJ30" s="776"/>
      <c r="AK30" s="839">
        <v>90</v>
      </c>
      <c r="AL30" s="840"/>
      <c r="AM30" s="840"/>
      <c r="AN30" s="840"/>
      <c r="AO30" s="840"/>
      <c r="AP30" s="840">
        <v>1801</v>
      </c>
      <c r="AQ30" s="840"/>
      <c r="AR30" s="840"/>
      <c r="AS30" s="840"/>
      <c r="AT30" s="840"/>
      <c r="AU30" s="840">
        <v>900</v>
      </c>
      <c r="AV30" s="840"/>
      <c r="AW30" s="840"/>
      <c r="AX30" s="840"/>
      <c r="AY30" s="840"/>
      <c r="AZ30" s="841">
        <v>0</v>
      </c>
      <c r="BA30" s="841"/>
      <c r="BB30" s="841"/>
      <c r="BC30" s="841"/>
      <c r="BD30" s="841"/>
      <c r="BE30" s="837" t="s">
        <v>404</v>
      </c>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15">
      <c r="A31" s="244">
        <v>4</v>
      </c>
      <c r="B31" s="768"/>
      <c r="C31" s="769"/>
      <c r="D31" s="769"/>
      <c r="E31" s="769"/>
      <c r="F31" s="769"/>
      <c r="G31" s="769"/>
      <c r="H31" s="769"/>
      <c r="I31" s="769"/>
      <c r="J31" s="769"/>
      <c r="K31" s="769"/>
      <c r="L31" s="769"/>
      <c r="M31" s="769"/>
      <c r="N31" s="769"/>
      <c r="O31" s="769"/>
      <c r="P31" s="770"/>
      <c r="Q31" s="771"/>
      <c r="R31" s="772"/>
      <c r="S31" s="772"/>
      <c r="T31" s="772"/>
      <c r="U31" s="772"/>
      <c r="V31" s="772"/>
      <c r="W31" s="772"/>
      <c r="X31" s="772"/>
      <c r="Y31" s="772"/>
      <c r="Z31" s="772"/>
      <c r="AA31" s="772"/>
      <c r="AB31" s="772"/>
      <c r="AC31" s="772"/>
      <c r="AD31" s="772"/>
      <c r="AE31" s="773"/>
      <c r="AF31" s="774"/>
      <c r="AG31" s="775"/>
      <c r="AH31" s="775"/>
      <c r="AI31" s="775"/>
      <c r="AJ31" s="776"/>
      <c r="AK31" s="839"/>
      <c r="AL31" s="840"/>
      <c r="AM31" s="840"/>
      <c r="AN31" s="840"/>
      <c r="AO31" s="840"/>
      <c r="AP31" s="840"/>
      <c r="AQ31" s="840"/>
      <c r="AR31" s="840"/>
      <c r="AS31" s="840"/>
      <c r="AT31" s="840"/>
      <c r="AU31" s="840"/>
      <c r="AV31" s="840"/>
      <c r="AW31" s="840"/>
      <c r="AX31" s="840"/>
      <c r="AY31" s="840"/>
      <c r="AZ31" s="841"/>
      <c r="BA31" s="841"/>
      <c r="BB31" s="841"/>
      <c r="BC31" s="841"/>
      <c r="BD31" s="841"/>
      <c r="BE31" s="837"/>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15">
      <c r="A32" s="244">
        <v>5</v>
      </c>
      <c r="B32" s="768"/>
      <c r="C32" s="769"/>
      <c r="D32" s="769"/>
      <c r="E32" s="769"/>
      <c r="F32" s="769"/>
      <c r="G32" s="769"/>
      <c r="H32" s="769"/>
      <c r="I32" s="769"/>
      <c r="J32" s="769"/>
      <c r="K32" s="769"/>
      <c r="L32" s="769"/>
      <c r="M32" s="769"/>
      <c r="N32" s="769"/>
      <c r="O32" s="769"/>
      <c r="P32" s="770"/>
      <c r="Q32" s="771"/>
      <c r="R32" s="772"/>
      <c r="S32" s="772"/>
      <c r="T32" s="772"/>
      <c r="U32" s="772"/>
      <c r="V32" s="772"/>
      <c r="W32" s="772"/>
      <c r="X32" s="772"/>
      <c r="Y32" s="772"/>
      <c r="Z32" s="772"/>
      <c r="AA32" s="772"/>
      <c r="AB32" s="772"/>
      <c r="AC32" s="772"/>
      <c r="AD32" s="772"/>
      <c r="AE32" s="773"/>
      <c r="AF32" s="774"/>
      <c r="AG32" s="775"/>
      <c r="AH32" s="775"/>
      <c r="AI32" s="775"/>
      <c r="AJ32" s="776"/>
      <c r="AK32" s="839"/>
      <c r="AL32" s="840"/>
      <c r="AM32" s="840"/>
      <c r="AN32" s="840"/>
      <c r="AO32" s="840"/>
      <c r="AP32" s="840"/>
      <c r="AQ32" s="840"/>
      <c r="AR32" s="840"/>
      <c r="AS32" s="840"/>
      <c r="AT32" s="840"/>
      <c r="AU32" s="840"/>
      <c r="AV32" s="840"/>
      <c r="AW32" s="840"/>
      <c r="AX32" s="840"/>
      <c r="AY32" s="840"/>
      <c r="AZ32" s="841"/>
      <c r="BA32" s="841"/>
      <c r="BB32" s="841"/>
      <c r="BC32" s="841"/>
      <c r="BD32" s="841"/>
      <c r="BE32" s="837"/>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15">
      <c r="A33" s="244">
        <v>6</v>
      </c>
      <c r="B33" s="768"/>
      <c r="C33" s="769"/>
      <c r="D33" s="769"/>
      <c r="E33" s="769"/>
      <c r="F33" s="769"/>
      <c r="G33" s="769"/>
      <c r="H33" s="769"/>
      <c r="I33" s="769"/>
      <c r="J33" s="769"/>
      <c r="K33" s="769"/>
      <c r="L33" s="769"/>
      <c r="M33" s="769"/>
      <c r="N33" s="769"/>
      <c r="O33" s="769"/>
      <c r="P33" s="770"/>
      <c r="Q33" s="771"/>
      <c r="R33" s="772"/>
      <c r="S33" s="772"/>
      <c r="T33" s="772"/>
      <c r="U33" s="772"/>
      <c r="V33" s="772"/>
      <c r="W33" s="772"/>
      <c r="X33" s="772"/>
      <c r="Y33" s="772"/>
      <c r="Z33" s="772"/>
      <c r="AA33" s="772"/>
      <c r="AB33" s="772"/>
      <c r="AC33" s="772"/>
      <c r="AD33" s="772"/>
      <c r="AE33" s="773"/>
      <c r="AF33" s="774"/>
      <c r="AG33" s="775"/>
      <c r="AH33" s="775"/>
      <c r="AI33" s="775"/>
      <c r="AJ33" s="776"/>
      <c r="AK33" s="839"/>
      <c r="AL33" s="840"/>
      <c r="AM33" s="840"/>
      <c r="AN33" s="840"/>
      <c r="AO33" s="840"/>
      <c r="AP33" s="840"/>
      <c r="AQ33" s="840"/>
      <c r="AR33" s="840"/>
      <c r="AS33" s="840"/>
      <c r="AT33" s="840"/>
      <c r="AU33" s="840"/>
      <c r="AV33" s="840"/>
      <c r="AW33" s="840"/>
      <c r="AX33" s="840"/>
      <c r="AY33" s="840"/>
      <c r="AZ33" s="841"/>
      <c r="BA33" s="841"/>
      <c r="BB33" s="841"/>
      <c r="BC33" s="841"/>
      <c r="BD33" s="841"/>
      <c r="BE33" s="837"/>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15">
      <c r="A34" s="244">
        <v>7</v>
      </c>
      <c r="B34" s="768"/>
      <c r="C34" s="769"/>
      <c r="D34" s="769"/>
      <c r="E34" s="769"/>
      <c r="F34" s="769"/>
      <c r="G34" s="769"/>
      <c r="H34" s="769"/>
      <c r="I34" s="769"/>
      <c r="J34" s="769"/>
      <c r="K34" s="769"/>
      <c r="L34" s="769"/>
      <c r="M34" s="769"/>
      <c r="N34" s="769"/>
      <c r="O34" s="769"/>
      <c r="P34" s="770"/>
      <c r="Q34" s="771"/>
      <c r="R34" s="772"/>
      <c r="S34" s="772"/>
      <c r="T34" s="772"/>
      <c r="U34" s="772"/>
      <c r="V34" s="772"/>
      <c r="W34" s="772"/>
      <c r="X34" s="772"/>
      <c r="Y34" s="772"/>
      <c r="Z34" s="772"/>
      <c r="AA34" s="772"/>
      <c r="AB34" s="772"/>
      <c r="AC34" s="772"/>
      <c r="AD34" s="772"/>
      <c r="AE34" s="773"/>
      <c r="AF34" s="774"/>
      <c r="AG34" s="775"/>
      <c r="AH34" s="775"/>
      <c r="AI34" s="775"/>
      <c r="AJ34" s="776"/>
      <c r="AK34" s="839"/>
      <c r="AL34" s="840"/>
      <c r="AM34" s="840"/>
      <c r="AN34" s="840"/>
      <c r="AO34" s="840"/>
      <c r="AP34" s="840"/>
      <c r="AQ34" s="840"/>
      <c r="AR34" s="840"/>
      <c r="AS34" s="840"/>
      <c r="AT34" s="840"/>
      <c r="AU34" s="840"/>
      <c r="AV34" s="840"/>
      <c r="AW34" s="840"/>
      <c r="AX34" s="840"/>
      <c r="AY34" s="840"/>
      <c r="AZ34" s="841"/>
      <c r="BA34" s="841"/>
      <c r="BB34" s="841"/>
      <c r="BC34" s="841"/>
      <c r="BD34" s="841"/>
      <c r="BE34" s="837"/>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15">
      <c r="A35" s="244">
        <v>8</v>
      </c>
      <c r="B35" s="768"/>
      <c r="C35" s="769"/>
      <c r="D35" s="769"/>
      <c r="E35" s="769"/>
      <c r="F35" s="769"/>
      <c r="G35" s="769"/>
      <c r="H35" s="769"/>
      <c r="I35" s="769"/>
      <c r="J35" s="769"/>
      <c r="K35" s="769"/>
      <c r="L35" s="769"/>
      <c r="M35" s="769"/>
      <c r="N35" s="769"/>
      <c r="O35" s="769"/>
      <c r="P35" s="770"/>
      <c r="Q35" s="771"/>
      <c r="R35" s="772"/>
      <c r="S35" s="772"/>
      <c r="T35" s="772"/>
      <c r="U35" s="772"/>
      <c r="V35" s="772"/>
      <c r="W35" s="772"/>
      <c r="X35" s="772"/>
      <c r="Y35" s="772"/>
      <c r="Z35" s="772"/>
      <c r="AA35" s="772"/>
      <c r="AB35" s="772"/>
      <c r="AC35" s="772"/>
      <c r="AD35" s="772"/>
      <c r="AE35" s="773"/>
      <c r="AF35" s="774"/>
      <c r="AG35" s="775"/>
      <c r="AH35" s="775"/>
      <c r="AI35" s="775"/>
      <c r="AJ35" s="776"/>
      <c r="AK35" s="839"/>
      <c r="AL35" s="840"/>
      <c r="AM35" s="840"/>
      <c r="AN35" s="840"/>
      <c r="AO35" s="840"/>
      <c r="AP35" s="840"/>
      <c r="AQ35" s="840"/>
      <c r="AR35" s="840"/>
      <c r="AS35" s="840"/>
      <c r="AT35" s="840"/>
      <c r="AU35" s="840"/>
      <c r="AV35" s="840"/>
      <c r="AW35" s="840"/>
      <c r="AX35" s="840"/>
      <c r="AY35" s="840"/>
      <c r="AZ35" s="841"/>
      <c r="BA35" s="841"/>
      <c r="BB35" s="841"/>
      <c r="BC35" s="841"/>
      <c r="BD35" s="841"/>
      <c r="BE35" s="837"/>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15">
      <c r="A36" s="244">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39"/>
      <c r="AL36" s="840"/>
      <c r="AM36" s="840"/>
      <c r="AN36" s="840"/>
      <c r="AO36" s="840"/>
      <c r="AP36" s="840"/>
      <c r="AQ36" s="840"/>
      <c r="AR36" s="840"/>
      <c r="AS36" s="840"/>
      <c r="AT36" s="840"/>
      <c r="AU36" s="840"/>
      <c r="AV36" s="840"/>
      <c r="AW36" s="840"/>
      <c r="AX36" s="840"/>
      <c r="AY36" s="840"/>
      <c r="AZ36" s="841"/>
      <c r="BA36" s="841"/>
      <c r="BB36" s="841"/>
      <c r="BC36" s="841"/>
      <c r="BD36" s="841"/>
      <c r="BE36" s="837"/>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15">
      <c r="A37" s="244">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39"/>
      <c r="AL37" s="840"/>
      <c r="AM37" s="840"/>
      <c r="AN37" s="840"/>
      <c r="AO37" s="840"/>
      <c r="AP37" s="840"/>
      <c r="AQ37" s="840"/>
      <c r="AR37" s="840"/>
      <c r="AS37" s="840"/>
      <c r="AT37" s="840"/>
      <c r="AU37" s="840"/>
      <c r="AV37" s="840"/>
      <c r="AW37" s="840"/>
      <c r="AX37" s="840"/>
      <c r="AY37" s="840"/>
      <c r="AZ37" s="841"/>
      <c r="BA37" s="841"/>
      <c r="BB37" s="841"/>
      <c r="BC37" s="841"/>
      <c r="BD37" s="841"/>
      <c r="BE37" s="837"/>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15">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15">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15">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15">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15">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15">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15">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15">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15">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15">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15">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15">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15">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15">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15">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15">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15">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15">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15">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15">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15">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15">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15">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15">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405</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
      <c r="A63" s="242" t="s">
        <v>388</v>
      </c>
      <c r="B63" s="799" t="s">
        <v>406</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109</v>
      </c>
      <c r="AG63" s="851"/>
      <c r="AH63" s="851"/>
      <c r="AI63" s="851"/>
      <c r="AJ63" s="852"/>
      <c r="AK63" s="853"/>
      <c r="AL63" s="848"/>
      <c r="AM63" s="848"/>
      <c r="AN63" s="848"/>
      <c r="AO63" s="848"/>
      <c r="AP63" s="851">
        <v>1801</v>
      </c>
      <c r="AQ63" s="851"/>
      <c r="AR63" s="851"/>
      <c r="AS63" s="851"/>
      <c r="AT63" s="851"/>
      <c r="AU63" s="851">
        <v>900</v>
      </c>
      <c r="AV63" s="851"/>
      <c r="AW63" s="851"/>
      <c r="AX63" s="851"/>
      <c r="AY63" s="851"/>
      <c r="AZ63" s="855"/>
      <c r="BA63" s="855"/>
      <c r="BB63" s="855"/>
      <c r="BC63" s="855"/>
      <c r="BD63" s="855"/>
      <c r="BE63" s="856"/>
      <c r="BF63" s="856"/>
      <c r="BG63" s="856"/>
      <c r="BH63" s="856"/>
      <c r="BI63" s="857"/>
      <c r="BJ63" s="858" t="s">
        <v>407</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
      <c r="A65" s="234" t="s">
        <v>408</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15">
      <c r="A66" s="753" t="s">
        <v>409</v>
      </c>
      <c r="B66" s="754"/>
      <c r="C66" s="754"/>
      <c r="D66" s="754"/>
      <c r="E66" s="754"/>
      <c r="F66" s="754"/>
      <c r="G66" s="754"/>
      <c r="H66" s="754"/>
      <c r="I66" s="754"/>
      <c r="J66" s="754"/>
      <c r="K66" s="754"/>
      <c r="L66" s="754"/>
      <c r="M66" s="754"/>
      <c r="N66" s="754"/>
      <c r="O66" s="754"/>
      <c r="P66" s="755"/>
      <c r="Q66" s="730" t="s">
        <v>410</v>
      </c>
      <c r="R66" s="731"/>
      <c r="S66" s="731"/>
      <c r="T66" s="731"/>
      <c r="U66" s="732"/>
      <c r="V66" s="730" t="s">
        <v>411</v>
      </c>
      <c r="W66" s="731"/>
      <c r="X66" s="731"/>
      <c r="Y66" s="731"/>
      <c r="Z66" s="732"/>
      <c r="AA66" s="730" t="s">
        <v>412</v>
      </c>
      <c r="AB66" s="731"/>
      <c r="AC66" s="731"/>
      <c r="AD66" s="731"/>
      <c r="AE66" s="732"/>
      <c r="AF66" s="861" t="s">
        <v>413</v>
      </c>
      <c r="AG66" s="822"/>
      <c r="AH66" s="822"/>
      <c r="AI66" s="822"/>
      <c r="AJ66" s="862"/>
      <c r="AK66" s="730" t="s">
        <v>414</v>
      </c>
      <c r="AL66" s="754"/>
      <c r="AM66" s="754"/>
      <c r="AN66" s="754"/>
      <c r="AO66" s="755"/>
      <c r="AP66" s="730" t="s">
        <v>398</v>
      </c>
      <c r="AQ66" s="731"/>
      <c r="AR66" s="731"/>
      <c r="AS66" s="731"/>
      <c r="AT66" s="732"/>
      <c r="AU66" s="730" t="s">
        <v>415</v>
      </c>
      <c r="AV66" s="731"/>
      <c r="AW66" s="731"/>
      <c r="AX66" s="731"/>
      <c r="AY66" s="732"/>
      <c r="AZ66" s="730" t="s">
        <v>376</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15">
      <c r="A68" s="238">
        <v>1</v>
      </c>
      <c r="B68" s="876" t="s">
        <v>582</v>
      </c>
      <c r="C68" s="877"/>
      <c r="D68" s="877"/>
      <c r="E68" s="877"/>
      <c r="F68" s="877"/>
      <c r="G68" s="877"/>
      <c r="H68" s="877"/>
      <c r="I68" s="877"/>
      <c r="J68" s="877"/>
      <c r="K68" s="877"/>
      <c r="L68" s="877"/>
      <c r="M68" s="877"/>
      <c r="N68" s="877"/>
      <c r="O68" s="877"/>
      <c r="P68" s="878"/>
      <c r="Q68" s="879">
        <v>3519</v>
      </c>
      <c r="R68" s="873"/>
      <c r="S68" s="873"/>
      <c r="T68" s="873"/>
      <c r="U68" s="873"/>
      <c r="V68" s="873">
        <v>3507</v>
      </c>
      <c r="W68" s="873"/>
      <c r="X68" s="873"/>
      <c r="Y68" s="873"/>
      <c r="Z68" s="873"/>
      <c r="AA68" s="873">
        <v>12</v>
      </c>
      <c r="AB68" s="873"/>
      <c r="AC68" s="873"/>
      <c r="AD68" s="873"/>
      <c r="AE68" s="873"/>
      <c r="AF68" s="873">
        <v>12</v>
      </c>
      <c r="AG68" s="873"/>
      <c r="AH68" s="873"/>
      <c r="AI68" s="873"/>
      <c r="AJ68" s="873"/>
      <c r="AK68" s="873">
        <v>25</v>
      </c>
      <c r="AL68" s="873"/>
      <c r="AM68" s="873"/>
      <c r="AN68" s="873"/>
      <c r="AO68" s="873"/>
      <c r="AP68" s="873">
        <v>96</v>
      </c>
      <c r="AQ68" s="873"/>
      <c r="AR68" s="873"/>
      <c r="AS68" s="873"/>
      <c r="AT68" s="873"/>
      <c r="AU68" s="873">
        <v>9</v>
      </c>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15">
      <c r="A69" s="240">
        <v>2</v>
      </c>
      <c r="B69" s="880" t="s">
        <v>583</v>
      </c>
      <c r="C69" s="881"/>
      <c r="D69" s="881"/>
      <c r="E69" s="881"/>
      <c r="F69" s="881"/>
      <c r="G69" s="881"/>
      <c r="H69" s="881"/>
      <c r="I69" s="881"/>
      <c r="J69" s="881"/>
      <c r="K69" s="881"/>
      <c r="L69" s="881"/>
      <c r="M69" s="881"/>
      <c r="N69" s="881"/>
      <c r="O69" s="881"/>
      <c r="P69" s="882"/>
      <c r="Q69" s="883">
        <v>511</v>
      </c>
      <c r="R69" s="840"/>
      <c r="S69" s="840"/>
      <c r="T69" s="840"/>
      <c r="U69" s="840"/>
      <c r="V69" s="840">
        <v>504</v>
      </c>
      <c r="W69" s="840"/>
      <c r="X69" s="840"/>
      <c r="Y69" s="840"/>
      <c r="Z69" s="840"/>
      <c r="AA69" s="840">
        <v>7</v>
      </c>
      <c r="AB69" s="840"/>
      <c r="AC69" s="840"/>
      <c r="AD69" s="840"/>
      <c r="AE69" s="840"/>
      <c r="AF69" s="840">
        <v>7</v>
      </c>
      <c r="AG69" s="840"/>
      <c r="AH69" s="840"/>
      <c r="AI69" s="840"/>
      <c r="AJ69" s="840"/>
      <c r="AK69" s="840">
        <v>0</v>
      </c>
      <c r="AL69" s="840"/>
      <c r="AM69" s="840"/>
      <c r="AN69" s="840"/>
      <c r="AO69" s="840"/>
      <c r="AP69" s="840">
        <v>581</v>
      </c>
      <c r="AQ69" s="840"/>
      <c r="AR69" s="840"/>
      <c r="AS69" s="840"/>
      <c r="AT69" s="840"/>
      <c r="AU69" s="840">
        <v>0</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15">
      <c r="A70" s="240">
        <v>3</v>
      </c>
      <c r="B70" s="880" t="s">
        <v>584</v>
      </c>
      <c r="C70" s="881"/>
      <c r="D70" s="881"/>
      <c r="E70" s="881"/>
      <c r="F70" s="881"/>
      <c r="G70" s="881"/>
      <c r="H70" s="881"/>
      <c r="I70" s="881"/>
      <c r="J70" s="881"/>
      <c r="K70" s="881"/>
      <c r="L70" s="881"/>
      <c r="M70" s="881"/>
      <c r="N70" s="881"/>
      <c r="O70" s="881"/>
      <c r="P70" s="882"/>
      <c r="Q70" s="883">
        <v>514</v>
      </c>
      <c r="R70" s="840"/>
      <c r="S70" s="840"/>
      <c r="T70" s="840"/>
      <c r="U70" s="840"/>
      <c r="V70" s="840">
        <v>505</v>
      </c>
      <c r="W70" s="840"/>
      <c r="X70" s="840"/>
      <c r="Y70" s="840"/>
      <c r="Z70" s="840"/>
      <c r="AA70" s="840">
        <v>9</v>
      </c>
      <c r="AB70" s="840"/>
      <c r="AC70" s="840"/>
      <c r="AD70" s="840"/>
      <c r="AE70" s="840"/>
      <c r="AF70" s="840">
        <v>7</v>
      </c>
      <c r="AG70" s="840"/>
      <c r="AH70" s="840"/>
      <c r="AI70" s="840"/>
      <c r="AJ70" s="840"/>
      <c r="AK70" s="840">
        <v>0</v>
      </c>
      <c r="AL70" s="840"/>
      <c r="AM70" s="840"/>
      <c r="AN70" s="840"/>
      <c r="AO70" s="840"/>
      <c r="AP70" s="840">
        <v>235</v>
      </c>
      <c r="AQ70" s="840"/>
      <c r="AR70" s="840"/>
      <c r="AS70" s="840"/>
      <c r="AT70" s="840"/>
      <c r="AU70" s="840">
        <v>0</v>
      </c>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15">
      <c r="A71" s="240">
        <v>4</v>
      </c>
      <c r="B71" s="880" t="s">
        <v>585</v>
      </c>
      <c r="C71" s="881"/>
      <c r="D71" s="881"/>
      <c r="E71" s="881"/>
      <c r="F71" s="881"/>
      <c r="G71" s="881"/>
      <c r="H71" s="881"/>
      <c r="I71" s="881"/>
      <c r="J71" s="881"/>
      <c r="K71" s="881"/>
      <c r="L71" s="881"/>
      <c r="M71" s="881"/>
      <c r="N71" s="881"/>
      <c r="O71" s="881"/>
      <c r="P71" s="882"/>
      <c r="Q71" s="883">
        <v>7417</v>
      </c>
      <c r="R71" s="840"/>
      <c r="S71" s="840"/>
      <c r="T71" s="840"/>
      <c r="U71" s="840"/>
      <c r="V71" s="840">
        <v>7036</v>
      </c>
      <c r="W71" s="840"/>
      <c r="X71" s="840"/>
      <c r="Y71" s="840"/>
      <c r="Z71" s="840"/>
      <c r="AA71" s="840">
        <v>381</v>
      </c>
      <c r="AB71" s="840"/>
      <c r="AC71" s="840"/>
      <c r="AD71" s="840"/>
      <c r="AE71" s="840"/>
      <c r="AF71" s="840">
        <v>381</v>
      </c>
      <c r="AG71" s="840"/>
      <c r="AH71" s="840"/>
      <c r="AI71" s="840"/>
      <c r="AJ71" s="840"/>
      <c r="AK71" s="840">
        <v>0</v>
      </c>
      <c r="AL71" s="840"/>
      <c r="AM71" s="840"/>
      <c r="AN71" s="840"/>
      <c r="AO71" s="840"/>
      <c r="AP71" s="840">
        <v>0</v>
      </c>
      <c r="AQ71" s="840"/>
      <c r="AR71" s="840"/>
      <c r="AS71" s="840"/>
      <c r="AT71" s="840"/>
      <c r="AU71" s="840">
        <v>0</v>
      </c>
      <c r="AV71" s="840"/>
      <c r="AW71" s="840"/>
      <c r="AX71" s="840"/>
      <c r="AY71" s="840"/>
      <c r="AZ71" s="837"/>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15">
      <c r="A72" s="240">
        <v>5</v>
      </c>
      <c r="B72" s="880" t="s">
        <v>586</v>
      </c>
      <c r="C72" s="881"/>
      <c r="D72" s="881"/>
      <c r="E72" s="881"/>
      <c r="F72" s="881"/>
      <c r="G72" s="881"/>
      <c r="H72" s="881"/>
      <c r="I72" s="881"/>
      <c r="J72" s="881"/>
      <c r="K72" s="881"/>
      <c r="L72" s="881"/>
      <c r="M72" s="881"/>
      <c r="N72" s="881"/>
      <c r="O72" s="881"/>
      <c r="P72" s="882"/>
      <c r="Q72" s="883">
        <v>157</v>
      </c>
      <c r="R72" s="840"/>
      <c r="S72" s="840"/>
      <c r="T72" s="840"/>
      <c r="U72" s="840"/>
      <c r="V72" s="840">
        <v>149</v>
      </c>
      <c r="W72" s="840"/>
      <c r="X72" s="840"/>
      <c r="Y72" s="840"/>
      <c r="Z72" s="840"/>
      <c r="AA72" s="840">
        <v>8</v>
      </c>
      <c r="AB72" s="840"/>
      <c r="AC72" s="840"/>
      <c r="AD72" s="840"/>
      <c r="AE72" s="840"/>
      <c r="AF72" s="840">
        <v>8</v>
      </c>
      <c r="AG72" s="840"/>
      <c r="AH72" s="840"/>
      <c r="AI72" s="840"/>
      <c r="AJ72" s="840"/>
      <c r="AK72" s="840">
        <v>38</v>
      </c>
      <c r="AL72" s="840"/>
      <c r="AM72" s="840"/>
      <c r="AN72" s="840"/>
      <c r="AO72" s="840"/>
      <c r="AP72" s="840">
        <v>0</v>
      </c>
      <c r="AQ72" s="840"/>
      <c r="AR72" s="840"/>
      <c r="AS72" s="840"/>
      <c r="AT72" s="840"/>
      <c r="AU72" s="840">
        <v>0</v>
      </c>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15">
      <c r="A73" s="240">
        <v>6</v>
      </c>
      <c r="B73" s="880" t="s">
        <v>587</v>
      </c>
      <c r="C73" s="881"/>
      <c r="D73" s="881"/>
      <c r="E73" s="881"/>
      <c r="F73" s="881"/>
      <c r="G73" s="881"/>
      <c r="H73" s="881"/>
      <c r="I73" s="881"/>
      <c r="J73" s="881"/>
      <c r="K73" s="881"/>
      <c r="L73" s="881"/>
      <c r="M73" s="881"/>
      <c r="N73" s="881"/>
      <c r="O73" s="881"/>
      <c r="P73" s="882"/>
      <c r="Q73" s="883">
        <v>10693</v>
      </c>
      <c r="R73" s="840"/>
      <c r="S73" s="840"/>
      <c r="T73" s="840"/>
      <c r="U73" s="840"/>
      <c r="V73" s="840">
        <v>7065</v>
      </c>
      <c r="W73" s="840"/>
      <c r="X73" s="840"/>
      <c r="Y73" s="840"/>
      <c r="Z73" s="840"/>
      <c r="AA73" s="840">
        <v>3628</v>
      </c>
      <c r="AB73" s="840"/>
      <c r="AC73" s="840"/>
      <c r="AD73" s="840"/>
      <c r="AE73" s="840"/>
      <c r="AF73" s="840">
        <v>3</v>
      </c>
      <c r="AG73" s="840"/>
      <c r="AH73" s="840"/>
      <c r="AI73" s="840"/>
      <c r="AJ73" s="840"/>
      <c r="AK73" s="840">
        <v>0</v>
      </c>
      <c r="AL73" s="840"/>
      <c r="AM73" s="840"/>
      <c r="AN73" s="840"/>
      <c r="AO73" s="840"/>
      <c r="AP73" s="840">
        <v>0</v>
      </c>
      <c r="AQ73" s="840"/>
      <c r="AR73" s="840"/>
      <c r="AS73" s="840"/>
      <c r="AT73" s="840"/>
      <c r="AU73" s="840">
        <v>0</v>
      </c>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15">
      <c r="A74" s="240">
        <v>7</v>
      </c>
      <c r="B74" s="880" t="s">
        <v>588</v>
      </c>
      <c r="C74" s="881"/>
      <c r="D74" s="881"/>
      <c r="E74" s="881"/>
      <c r="F74" s="881"/>
      <c r="G74" s="881"/>
      <c r="H74" s="881"/>
      <c r="I74" s="881"/>
      <c r="J74" s="881"/>
      <c r="K74" s="881"/>
      <c r="L74" s="881"/>
      <c r="M74" s="881"/>
      <c r="N74" s="881"/>
      <c r="O74" s="881"/>
      <c r="P74" s="882"/>
      <c r="Q74" s="883">
        <v>1585</v>
      </c>
      <c r="R74" s="840"/>
      <c r="S74" s="840"/>
      <c r="T74" s="840"/>
      <c r="U74" s="840"/>
      <c r="V74" s="840">
        <v>1538</v>
      </c>
      <c r="W74" s="840"/>
      <c r="X74" s="840"/>
      <c r="Y74" s="840"/>
      <c r="Z74" s="840"/>
      <c r="AA74" s="840">
        <f>Q74-V74</f>
        <v>47</v>
      </c>
      <c r="AB74" s="840"/>
      <c r="AC74" s="840"/>
      <c r="AD74" s="840"/>
      <c r="AE74" s="840"/>
      <c r="AF74" s="840">
        <v>47</v>
      </c>
      <c r="AG74" s="840"/>
      <c r="AH74" s="840"/>
      <c r="AI74" s="840"/>
      <c r="AJ74" s="840"/>
      <c r="AK74" s="840">
        <v>33</v>
      </c>
      <c r="AL74" s="840"/>
      <c r="AM74" s="840"/>
      <c r="AN74" s="840"/>
      <c r="AO74" s="840"/>
      <c r="AP74" s="840">
        <v>0</v>
      </c>
      <c r="AQ74" s="840"/>
      <c r="AR74" s="840"/>
      <c r="AS74" s="840"/>
      <c r="AT74" s="840"/>
      <c r="AU74" s="840">
        <v>0</v>
      </c>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15">
      <c r="A75" s="240">
        <v>8</v>
      </c>
      <c r="B75" s="880" t="s">
        <v>589</v>
      </c>
      <c r="C75" s="881"/>
      <c r="D75" s="881"/>
      <c r="E75" s="881"/>
      <c r="F75" s="881"/>
      <c r="G75" s="881"/>
      <c r="H75" s="881"/>
      <c r="I75" s="881"/>
      <c r="J75" s="881"/>
      <c r="K75" s="881"/>
      <c r="L75" s="881"/>
      <c r="M75" s="881"/>
      <c r="N75" s="881"/>
      <c r="O75" s="881"/>
      <c r="P75" s="882"/>
      <c r="Q75" s="884">
        <v>35599</v>
      </c>
      <c r="R75" s="885"/>
      <c r="S75" s="885"/>
      <c r="T75" s="885"/>
      <c r="U75" s="839"/>
      <c r="V75" s="886">
        <v>34739</v>
      </c>
      <c r="W75" s="885"/>
      <c r="X75" s="885"/>
      <c r="Y75" s="885"/>
      <c r="Z75" s="839"/>
      <c r="AA75" s="840">
        <f>Q75-V75</f>
        <v>860</v>
      </c>
      <c r="AB75" s="840"/>
      <c r="AC75" s="840"/>
      <c r="AD75" s="840"/>
      <c r="AE75" s="840"/>
      <c r="AF75" s="886">
        <v>860</v>
      </c>
      <c r="AG75" s="885"/>
      <c r="AH75" s="885"/>
      <c r="AI75" s="885"/>
      <c r="AJ75" s="839"/>
      <c r="AK75" s="886">
        <v>5704</v>
      </c>
      <c r="AL75" s="885"/>
      <c r="AM75" s="885"/>
      <c r="AN75" s="885"/>
      <c r="AO75" s="839"/>
      <c r="AP75" s="886">
        <v>0</v>
      </c>
      <c r="AQ75" s="885"/>
      <c r="AR75" s="885"/>
      <c r="AS75" s="885"/>
      <c r="AT75" s="839"/>
      <c r="AU75" s="886">
        <v>0</v>
      </c>
      <c r="AV75" s="885"/>
      <c r="AW75" s="885"/>
      <c r="AX75" s="885"/>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15">
      <c r="A76" s="240">
        <v>9</v>
      </c>
      <c r="B76" s="880" t="s">
        <v>590</v>
      </c>
      <c r="C76" s="881"/>
      <c r="D76" s="881"/>
      <c r="E76" s="881"/>
      <c r="F76" s="881"/>
      <c r="G76" s="881"/>
      <c r="H76" s="881"/>
      <c r="I76" s="881"/>
      <c r="J76" s="881"/>
      <c r="K76" s="881"/>
      <c r="L76" s="881"/>
      <c r="M76" s="881"/>
      <c r="N76" s="881"/>
      <c r="O76" s="881"/>
      <c r="P76" s="882"/>
      <c r="Q76" s="884">
        <v>311</v>
      </c>
      <c r="R76" s="885"/>
      <c r="S76" s="885"/>
      <c r="T76" s="885"/>
      <c r="U76" s="839"/>
      <c r="V76" s="886">
        <v>270</v>
      </c>
      <c r="W76" s="885"/>
      <c r="X76" s="885"/>
      <c r="Y76" s="885"/>
      <c r="Z76" s="839"/>
      <c r="AA76" s="840">
        <f>Q76-V76</f>
        <v>41</v>
      </c>
      <c r="AB76" s="840"/>
      <c r="AC76" s="840"/>
      <c r="AD76" s="840"/>
      <c r="AE76" s="840"/>
      <c r="AF76" s="886">
        <v>41</v>
      </c>
      <c r="AG76" s="885"/>
      <c r="AH76" s="885"/>
      <c r="AI76" s="885"/>
      <c r="AJ76" s="839"/>
      <c r="AK76" s="886">
        <v>0</v>
      </c>
      <c r="AL76" s="885"/>
      <c r="AM76" s="885"/>
      <c r="AN76" s="885"/>
      <c r="AO76" s="839"/>
      <c r="AP76" s="886">
        <v>0</v>
      </c>
      <c r="AQ76" s="885"/>
      <c r="AR76" s="885"/>
      <c r="AS76" s="885"/>
      <c r="AT76" s="839"/>
      <c r="AU76" s="886">
        <v>0</v>
      </c>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15">
      <c r="A77" s="240">
        <v>10</v>
      </c>
      <c r="B77" s="880" t="s">
        <v>591</v>
      </c>
      <c r="C77" s="881"/>
      <c r="D77" s="881"/>
      <c r="E77" s="881"/>
      <c r="F77" s="881"/>
      <c r="G77" s="881"/>
      <c r="H77" s="881"/>
      <c r="I77" s="881"/>
      <c r="J77" s="881"/>
      <c r="K77" s="881"/>
      <c r="L77" s="881"/>
      <c r="M77" s="881"/>
      <c r="N77" s="881"/>
      <c r="O77" s="881"/>
      <c r="P77" s="882"/>
      <c r="Q77" s="884">
        <v>147774</v>
      </c>
      <c r="R77" s="885"/>
      <c r="S77" s="885"/>
      <c r="T77" s="885"/>
      <c r="U77" s="839"/>
      <c r="V77" s="886">
        <v>139656</v>
      </c>
      <c r="W77" s="885"/>
      <c r="X77" s="885"/>
      <c r="Y77" s="885"/>
      <c r="Z77" s="839"/>
      <c r="AA77" s="886">
        <f>Q77-V77</f>
        <v>8118</v>
      </c>
      <c r="AB77" s="885"/>
      <c r="AC77" s="885"/>
      <c r="AD77" s="885"/>
      <c r="AE77" s="839"/>
      <c r="AF77" s="886">
        <v>8118</v>
      </c>
      <c r="AG77" s="885"/>
      <c r="AH77" s="885"/>
      <c r="AI77" s="885"/>
      <c r="AJ77" s="839"/>
      <c r="AK77" s="886">
        <v>1654</v>
      </c>
      <c r="AL77" s="885"/>
      <c r="AM77" s="885"/>
      <c r="AN77" s="885"/>
      <c r="AO77" s="839"/>
      <c r="AP77" s="886">
        <v>0</v>
      </c>
      <c r="AQ77" s="885"/>
      <c r="AR77" s="885"/>
      <c r="AS77" s="885"/>
      <c r="AT77" s="839"/>
      <c r="AU77" s="886">
        <v>0</v>
      </c>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15">
      <c r="A78" s="240">
        <v>11</v>
      </c>
      <c r="B78" s="880"/>
      <c r="C78" s="881"/>
      <c r="D78" s="881"/>
      <c r="E78" s="881"/>
      <c r="F78" s="881"/>
      <c r="G78" s="881"/>
      <c r="H78" s="881"/>
      <c r="I78" s="881"/>
      <c r="J78" s="881"/>
      <c r="K78" s="881"/>
      <c r="L78" s="881"/>
      <c r="M78" s="881"/>
      <c r="N78" s="881"/>
      <c r="O78" s="881"/>
      <c r="P78" s="882"/>
      <c r="Q78" s="883"/>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15">
      <c r="A79" s="240">
        <v>12</v>
      </c>
      <c r="B79" s="880"/>
      <c r="C79" s="881"/>
      <c r="D79" s="881"/>
      <c r="E79" s="881"/>
      <c r="F79" s="881"/>
      <c r="G79" s="881"/>
      <c r="H79" s="881"/>
      <c r="I79" s="881"/>
      <c r="J79" s="881"/>
      <c r="K79" s="881"/>
      <c r="L79" s="881"/>
      <c r="M79" s="881"/>
      <c r="N79" s="881"/>
      <c r="O79" s="881"/>
      <c r="P79" s="882"/>
      <c r="Q79" s="883"/>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15">
      <c r="A80" s="240">
        <v>13</v>
      </c>
      <c r="B80" s="880"/>
      <c r="C80" s="881"/>
      <c r="D80" s="881"/>
      <c r="E80" s="881"/>
      <c r="F80" s="881"/>
      <c r="G80" s="881"/>
      <c r="H80" s="881"/>
      <c r="I80" s="881"/>
      <c r="J80" s="881"/>
      <c r="K80" s="881"/>
      <c r="L80" s="881"/>
      <c r="M80" s="881"/>
      <c r="N80" s="881"/>
      <c r="O80" s="881"/>
      <c r="P80" s="882"/>
      <c r="Q80" s="883"/>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15">
      <c r="A81" s="240">
        <v>14</v>
      </c>
      <c r="B81" s="880"/>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15">
      <c r="A82" s="240">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15">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15">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15">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15">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15">
      <c r="A87" s="246">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
      <c r="A88" s="242" t="s">
        <v>388</v>
      </c>
      <c r="B88" s="799" t="s">
        <v>416</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v>9484</v>
      </c>
      <c r="AG88" s="851"/>
      <c r="AH88" s="851"/>
      <c r="AI88" s="851"/>
      <c r="AJ88" s="851"/>
      <c r="AK88" s="848"/>
      <c r="AL88" s="848"/>
      <c r="AM88" s="848"/>
      <c r="AN88" s="848"/>
      <c r="AO88" s="848"/>
      <c r="AP88" s="851">
        <v>912</v>
      </c>
      <c r="AQ88" s="851"/>
      <c r="AR88" s="851"/>
      <c r="AS88" s="851"/>
      <c r="AT88" s="851"/>
      <c r="AU88" s="851">
        <v>9</v>
      </c>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388</v>
      </c>
      <c r="BR102" s="799" t="s">
        <v>417</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c r="CS102" s="859"/>
      <c r="CT102" s="859"/>
      <c r="CU102" s="859"/>
      <c r="CV102" s="898"/>
      <c r="CW102" s="897"/>
      <c r="CX102" s="859"/>
      <c r="CY102" s="859"/>
      <c r="CZ102" s="859"/>
      <c r="DA102" s="898"/>
      <c r="DB102" s="897"/>
      <c r="DC102" s="859"/>
      <c r="DD102" s="859"/>
      <c r="DE102" s="859"/>
      <c r="DF102" s="898"/>
      <c r="DG102" s="897"/>
      <c r="DH102" s="859"/>
      <c r="DI102" s="859"/>
      <c r="DJ102" s="859"/>
      <c r="DK102" s="898"/>
      <c r="DL102" s="897"/>
      <c r="DM102" s="859"/>
      <c r="DN102" s="859"/>
      <c r="DO102" s="859"/>
      <c r="DP102" s="898"/>
      <c r="DQ102" s="897"/>
      <c r="DR102" s="859"/>
      <c r="DS102" s="859"/>
      <c r="DT102" s="859"/>
      <c r="DU102" s="898"/>
      <c r="DV102" s="799"/>
      <c r="DW102" s="800"/>
      <c r="DX102" s="800"/>
      <c r="DY102" s="800"/>
      <c r="DZ102" s="921"/>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2" t="s">
        <v>418</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3" t="s">
        <v>419</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420</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421</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24" t="s">
        <v>422</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423</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x14ac:dyDescent="0.15">
      <c r="A109" s="919" t="s">
        <v>424</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425</v>
      </c>
      <c r="AB109" s="900"/>
      <c r="AC109" s="900"/>
      <c r="AD109" s="900"/>
      <c r="AE109" s="901"/>
      <c r="AF109" s="899" t="s">
        <v>426</v>
      </c>
      <c r="AG109" s="900"/>
      <c r="AH109" s="900"/>
      <c r="AI109" s="900"/>
      <c r="AJ109" s="901"/>
      <c r="AK109" s="899" t="s">
        <v>304</v>
      </c>
      <c r="AL109" s="900"/>
      <c r="AM109" s="900"/>
      <c r="AN109" s="900"/>
      <c r="AO109" s="901"/>
      <c r="AP109" s="899" t="s">
        <v>427</v>
      </c>
      <c r="AQ109" s="900"/>
      <c r="AR109" s="900"/>
      <c r="AS109" s="900"/>
      <c r="AT109" s="902"/>
      <c r="AU109" s="919" t="s">
        <v>424</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425</v>
      </c>
      <c r="BR109" s="900"/>
      <c r="BS109" s="900"/>
      <c r="BT109" s="900"/>
      <c r="BU109" s="901"/>
      <c r="BV109" s="899" t="s">
        <v>426</v>
      </c>
      <c r="BW109" s="900"/>
      <c r="BX109" s="900"/>
      <c r="BY109" s="900"/>
      <c r="BZ109" s="901"/>
      <c r="CA109" s="899" t="s">
        <v>304</v>
      </c>
      <c r="CB109" s="900"/>
      <c r="CC109" s="900"/>
      <c r="CD109" s="900"/>
      <c r="CE109" s="901"/>
      <c r="CF109" s="920" t="s">
        <v>427</v>
      </c>
      <c r="CG109" s="920"/>
      <c r="CH109" s="920"/>
      <c r="CI109" s="920"/>
      <c r="CJ109" s="920"/>
      <c r="CK109" s="899" t="s">
        <v>428</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425</v>
      </c>
      <c r="DH109" s="900"/>
      <c r="DI109" s="900"/>
      <c r="DJ109" s="900"/>
      <c r="DK109" s="901"/>
      <c r="DL109" s="899" t="s">
        <v>426</v>
      </c>
      <c r="DM109" s="900"/>
      <c r="DN109" s="900"/>
      <c r="DO109" s="900"/>
      <c r="DP109" s="901"/>
      <c r="DQ109" s="899" t="s">
        <v>304</v>
      </c>
      <c r="DR109" s="900"/>
      <c r="DS109" s="900"/>
      <c r="DT109" s="900"/>
      <c r="DU109" s="901"/>
      <c r="DV109" s="899" t="s">
        <v>427</v>
      </c>
      <c r="DW109" s="900"/>
      <c r="DX109" s="900"/>
      <c r="DY109" s="900"/>
      <c r="DZ109" s="902"/>
    </row>
    <row r="110" spans="1:131" s="231" customFormat="1" ht="26.25" customHeight="1" x14ac:dyDescent="0.15">
      <c r="A110" s="903" t="s">
        <v>429</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423384</v>
      </c>
      <c r="AB110" s="907"/>
      <c r="AC110" s="907"/>
      <c r="AD110" s="907"/>
      <c r="AE110" s="908"/>
      <c r="AF110" s="909">
        <v>383577</v>
      </c>
      <c r="AG110" s="907"/>
      <c r="AH110" s="907"/>
      <c r="AI110" s="907"/>
      <c r="AJ110" s="908"/>
      <c r="AK110" s="909">
        <v>363547</v>
      </c>
      <c r="AL110" s="907"/>
      <c r="AM110" s="907"/>
      <c r="AN110" s="907"/>
      <c r="AO110" s="908"/>
      <c r="AP110" s="910">
        <v>12.8</v>
      </c>
      <c r="AQ110" s="911"/>
      <c r="AR110" s="911"/>
      <c r="AS110" s="911"/>
      <c r="AT110" s="912"/>
      <c r="AU110" s="913" t="s">
        <v>73</v>
      </c>
      <c r="AV110" s="914"/>
      <c r="AW110" s="914"/>
      <c r="AX110" s="914"/>
      <c r="AY110" s="914"/>
      <c r="AZ110" s="936" t="s">
        <v>430</v>
      </c>
      <c r="BA110" s="904"/>
      <c r="BB110" s="904"/>
      <c r="BC110" s="904"/>
      <c r="BD110" s="904"/>
      <c r="BE110" s="904"/>
      <c r="BF110" s="904"/>
      <c r="BG110" s="904"/>
      <c r="BH110" s="904"/>
      <c r="BI110" s="904"/>
      <c r="BJ110" s="904"/>
      <c r="BK110" s="904"/>
      <c r="BL110" s="904"/>
      <c r="BM110" s="904"/>
      <c r="BN110" s="904"/>
      <c r="BO110" s="904"/>
      <c r="BP110" s="905"/>
      <c r="BQ110" s="937">
        <v>3023786</v>
      </c>
      <c r="BR110" s="938"/>
      <c r="BS110" s="938"/>
      <c r="BT110" s="938"/>
      <c r="BU110" s="938"/>
      <c r="BV110" s="938">
        <v>2976567</v>
      </c>
      <c r="BW110" s="938"/>
      <c r="BX110" s="938"/>
      <c r="BY110" s="938"/>
      <c r="BZ110" s="938"/>
      <c r="CA110" s="938">
        <v>2910648</v>
      </c>
      <c r="CB110" s="938"/>
      <c r="CC110" s="938"/>
      <c r="CD110" s="938"/>
      <c r="CE110" s="938"/>
      <c r="CF110" s="951">
        <v>102.6</v>
      </c>
      <c r="CG110" s="952"/>
      <c r="CH110" s="952"/>
      <c r="CI110" s="952"/>
      <c r="CJ110" s="952"/>
      <c r="CK110" s="953" t="s">
        <v>431</v>
      </c>
      <c r="CL110" s="954"/>
      <c r="CM110" s="936" t="s">
        <v>432</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433</v>
      </c>
      <c r="DH110" s="938"/>
      <c r="DI110" s="938"/>
      <c r="DJ110" s="938"/>
      <c r="DK110" s="938"/>
      <c r="DL110" s="938" t="s">
        <v>126</v>
      </c>
      <c r="DM110" s="938"/>
      <c r="DN110" s="938"/>
      <c r="DO110" s="938"/>
      <c r="DP110" s="938"/>
      <c r="DQ110" s="938" t="s">
        <v>433</v>
      </c>
      <c r="DR110" s="938"/>
      <c r="DS110" s="938"/>
      <c r="DT110" s="938"/>
      <c r="DU110" s="938"/>
      <c r="DV110" s="939" t="s">
        <v>126</v>
      </c>
      <c r="DW110" s="939"/>
      <c r="DX110" s="939"/>
      <c r="DY110" s="939"/>
      <c r="DZ110" s="940"/>
    </row>
    <row r="111" spans="1:131" s="231" customFormat="1" ht="26.25" customHeight="1" x14ac:dyDescent="0.15">
      <c r="A111" s="941" t="s">
        <v>434</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433</v>
      </c>
      <c r="AB111" s="945"/>
      <c r="AC111" s="945"/>
      <c r="AD111" s="945"/>
      <c r="AE111" s="946"/>
      <c r="AF111" s="947" t="s">
        <v>433</v>
      </c>
      <c r="AG111" s="945"/>
      <c r="AH111" s="945"/>
      <c r="AI111" s="945"/>
      <c r="AJ111" s="946"/>
      <c r="AK111" s="947" t="s">
        <v>433</v>
      </c>
      <c r="AL111" s="945"/>
      <c r="AM111" s="945"/>
      <c r="AN111" s="945"/>
      <c r="AO111" s="946"/>
      <c r="AP111" s="948" t="s">
        <v>433</v>
      </c>
      <c r="AQ111" s="949"/>
      <c r="AR111" s="949"/>
      <c r="AS111" s="949"/>
      <c r="AT111" s="950"/>
      <c r="AU111" s="915"/>
      <c r="AV111" s="916"/>
      <c r="AW111" s="916"/>
      <c r="AX111" s="916"/>
      <c r="AY111" s="916"/>
      <c r="AZ111" s="929" t="s">
        <v>435</v>
      </c>
      <c r="BA111" s="930"/>
      <c r="BB111" s="930"/>
      <c r="BC111" s="930"/>
      <c r="BD111" s="930"/>
      <c r="BE111" s="930"/>
      <c r="BF111" s="930"/>
      <c r="BG111" s="930"/>
      <c r="BH111" s="930"/>
      <c r="BI111" s="930"/>
      <c r="BJ111" s="930"/>
      <c r="BK111" s="930"/>
      <c r="BL111" s="930"/>
      <c r="BM111" s="930"/>
      <c r="BN111" s="930"/>
      <c r="BO111" s="930"/>
      <c r="BP111" s="931"/>
      <c r="BQ111" s="932">
        <v>58479</v>
      </c>
      <c r="BR111" s="933"/>
      <c r="BS111" s="933"/>
      <c r="BT111" s="933"/>
      <c r="BU111" s="933"/>
      <c r="BV111" s="933">
        <v>58479</v>
      </c>
      <c r="BW111" s="933"/>
      <c r="BX111" s="933"/>
      <c r="BY111" s="933"/>
      <c r="BZ111" s="933"/>
      <c r="CA111" s="933">
        <v>34326</v>
      </c>
      <c r="CB111" s="933"/>
      <c r="CC111" s="933"/>
      <c r="CD111" s="933"/>
      <c r="CE111" s="933"/>
      <c r="CF111" s="927">
        <v>1.2</v>
      </c>
      <c r="CG111" s="928"/>
      <c r="CH111" s="928"/>
      <c r="CI111" s="928"/>
      <c r="CJ111" s="928"/>
      <c r="CK111" s="955"/>
      <c r="CL111" s="956"/>
      <c r="CM111" s="929" t="s">
        <v>436</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433</v>
      </c>
      <c r="DH111" s="933"/>
      <c r="DI111" s="933"/>
      <c r="DJ111" s="933"/>
      <c r="DK111" s="933"/>
      <c r="DL111" s="933" t="s">
        <v>126</v>
      </c>
      <c r="DM111" s="933"/>
      <c r="DN111" s="933"/>
      <c r="DO111" s="933"/>
      <c r="DP111" s="933"/>
      <c r="DQ111" s="933" t="s">
        <v>433</v>
      </c>
      <c r="DR111" s="933"/>
      <c r="DS111" s="933"/>
      <c r="DT111" s="933"/>
      <c r="DU111" s="933"/>
      <c r="DV111" s="934" t="s">
        <v>126</v>
      </c>
      <c r="DW111" s="934"/>
      <c r="DX111" s="934"/>
      <c r="DY111" s="934"/>
      <c r="DZ111" s="935"/>
    </row>
    <row r="112" spans="1:131" s="231" customFormat="1" ht="26.25" customHeight="1" x14ac:dyDescent="0.15">
      <c r="A112" s="959" t="s">
        <v>437</v>
      </c>
      <c r="B112" s="960"/>
      <c r="C112" s="930" t="s">
        <v>438</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126</v>
      </c>
      <c r="AB112" s="966"/>
      <c r="AC112" s="966"/>
      <c r="AD112" s="966"/>
      <c r="AE112" s="967"/>
      <c r="AF112" s="968" t="s">
        <v>126</v>
      </c>
      <c r="AG112" s="966"/>
      <c r="AH112" s="966"/>
      <c r="AI112" s="966"/>
      <c r="AJ112" s="967"/>
      <c r="AK112" s="968" t="s">
        <v>433</v>
      </c>
      <c r="AL112" s="966"/>
      <c r="AM112" s="966"/>
      <c r="AN112" s="966"/>
      <c r="AO112" s="967"/>
      <c r="AP112" s="969" t="s">
        <v>126</v>
      </c>
      <c r="AQ112" s="970"/>
      <c r="AR112" s="970"/>
      <c r="AS112" s="970"/>
      <c r="AT112" s="971"/>
      <c r="AU112" s="915"/>
      <c r="AV112" s="916"/>
      <c r="AW112" s="916"/>
      <c r="AX112" s="916"/>
      <c r="AY112" s="916"/>
      <c r="AZ112" s="929" t="s">
        <v>439</v>
      </c>
      <c r="BA112" s="930"/>
      <c r="BB112" s="930"/>
      <c r="BC112" s="930"/>
      <c r="BD112" s="930"/>
      <c r="BE112" s="930"/>
      <c r="BF112" s="930"/>
      <c r="BG112" s="930"/>
      <c r="BH112" s="930"/>
      <c r="BI112" s="930"/>
      <c r="BJ112" s="930"/>
      <c r="BK112" s="930"/>
      <c r="BL112" s="930"/>
      <c r="BM112" s="930"/>
      <c r="BN112" s="930"/>
      <c r="BO112" s="930"/>
      <c r="BP112" s="931"/>
      <c r="BQ112" s="932">
        <v>957196</v>
      </c>
      <c r="BR112" s="933"/>
      <c r="BS112" s="933"/>
      <c r="BT112" s="933"/>
      <c r="BU112" s="933"/>
      <c r="BV112" s="933">
        <v>939951</v>
      </c>
      <c r="BW112" s="933"/>
      <c r="BX112" s="933"/>
      <c r="BY112" s="933"/>
      <c r="BZ112" s="933"/>
      <c r="CA112" s="933">
        <v>1093092</v>
      </c>
      <c r="CB112" s="933"/>
      <c r="CC112" s="933"/>
      <c r="CD112" s="933"/>
      <c r="CE112" s="933"/>
      <c r="CF112" s="927">
        <v>38.5</v>
      </c>
      <c r="CG112" s="928"/>
      <c r="CH112" s="928"/>
      <c r="CI112" s="928"/>
      <c r="CJ112" s="928"/>
      <c r="CK112" s="955"/>
      <c r="CL112" s="956"/>
      <c r="CM112" s="929" t="s">
        <v>440</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v>57210</v>
      </c>
      <c r="DH112" s="933"/>
      <c r="DI112" s="933"/>
      <c r="DJ112" s="933"/>
      <c r="DK112" s="933"/>
      <c r="DL112" s="933">
        <v>57210</v>
      </c>
      <c r="DM112" s="933"/>
      <c r="DN112" s="933"/>
      <c r="DO112" s="933"/>
      <c r="DP112" s="933"/>
      <c r="DQ112" s="933">
        <v>34326</v>
      </c>
      <c r="DR112" s="933"/>
      <c r="DS112" s="933"/>
      <c r="DT112" s="933"/>
      <c r="DU112" s="933"/>
      <c r="DV112" s="934">
        <v>1.2</v>
      </c>
      <c r="DW112" s="934"/>
      <c r="DX112" s="934"/>
      <c r="DY112" s="934"/>
      <c r="DZ112" s="935"/>
    </row>
    <row r="113" spans="1:130" s="231" customFormat="1" ht="26.25" customHeight="1" x14ac:dyDescent="0.15">
      <c r="A113" s="961"/>
      <c r="B113" s="962"/>
      <c r="C113" s="930" t="s">
        <v>441</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30000</v>
      </c>
      <c r="AB113" s="945"/>
      <c r="AC113" s="945"/>
      <c r="AD113" s="945"/>
      <c r="AE113" s="946"/>
      <c r="AF113" s="947">
        <v>76080</v>
      </c>
      <c r="AG113" s="945"/>
      <c r="AH113" s="945"/>
      <c r="AI113" s="945"/>
      <c r="AJ113" s="946"/>
      <c r="AK113" s="947">
        <v>64374</v>
      </c>
      <c r="AL113" s="945"/>
      <c r="AM113" s="945"/>
      <c r="AN113" s="945"/>
      <c r="AO113" s="946"/>
      <c r="AP113" s="948">
        <v>2.2999999999999998</v>
      </c>
      <c r="AQ113" s="949"/>
      <c r="AR113" s="949"/>
      <c r="AS113" s="949"/>
      <c r="AT113" s="950"/>
      <c r="AU113" s="915"/>
      <c r="AV113" s="916"/>
      <c r="AW113" s="916"/>
      <c r="AX113" s="916"/>
      <c r="AY113" s="916"/>
      <c r="AZ113" s="929" t="s">
        <v>442</v>
      </c>
      <c r="BA113" s="930"/>
      <c r="BB113" s="930"/>
      <c r="BC113" s="930"/>
      <c r="BD113" s="930"/>
      <c r="BE113" s="930"/>
      <c r="BF113" s="930"/>
      <c r="BG113" s="930"/>
      <c r="BH113" s="930"/>
      <c r="BI113" s="930"/>
      <c r="BJ113" s="930"/>
      <c r="BK113" s="930"/>
      <c r="BL113" s="930"/>
      <c r="BM113" s="930"/>
      <c r="BN113" s="930"/>
      <c r="BO113" s="930"/>
      <c r="BP113" s="931"/>
      <c r="BQ113" s="932">
        <v>482665</v>
      </c>
      <c r="BR113" s="933"/>
      <c r="BS113" s="933"/>
      <c r="BT113" s="933"/>
      <c r="BU113" s="933"/>
      <c r="BV113" s="933">
        <v>421208</v>
      </c>
      <c r="BW113" s="933"/>
      <c r="BX113" s="933"/>
      <c r="BY113" s="933"/>
      <c r="BZ113" s="933"/>
      <c r="CA113" s="933">
        <v>362662</v>
      </c>
      <c r="CB113" s="933"/>
      <c r="CC113" s="933"/>
      <c r="CD113" s="933"/>
      <c r="CE113" s="933"/>
      <c r="CF113" s="927">
        <v>12.8</v>
      </c>
      <c r="CG113" s="928"/>
      <c r="CH113" s="928"/>
      <c r="CI113" s="928"/>
      <c r="CJ113" s="928"/>
      <c r="CK113" s="955"/>
      <c r="CL113" s="956"/>
      <c r="CM113" s="929" t="s">
        <v>443</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126</v>
      </c>
      <c r="DH113" s="966"/>
      <c r="DI113" s="966"/>
      <c r="DJ113" s="966"/>
      <c r="DK113" s="967"/>
      <c r="DL113" s="968" t="s">
        <v>126</v>
      </c>
      <c r="DM113" s="966"/>
      <c r="DN113" s="966"/>
      <c r="DO113" s="966"/>
      <c r="DP113" s="967"/>
      <c r="DQ113" s="968" t="s">
        <v>433</v>
      </c>
      <c r="DR113" s="966"/>
      <c r="DS113" s="966"/>
      <c r="DT113" s="966"/>
      <c r="DU113" s="967"/>
      <c r="DV113" s="969" t="s">
        <v>433</v>
      </c>
      <c r="DW113" s="970"/>
      <c r="DX113" s="970"/>
      <c r="DY113" s="970"/>
      <c r="DZ113" s="971"/>
    </row>
    <row r="114" spans="1:130" s="231" customFormat="1" ht="26.25" customHeight="1" x14ac:dyDescent="0.15">
      <c r="A114" s="961"/>
      <c r="B114" s="962"/>
      <c r="C114" s="930" t="s">
        <v>444</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82492</v>
      </c>
      <c r="AB114" s="966"/>
      <c r="AC114" s="966"/>
      <c r="AD114" s="966"/>
      <c r="AE114" s="967"/>
      <c r="AF114" s="968">
        <v>81797</v>
      </c>
      <c r="AG114" s="966"/>
      <c r="AH114" s="966"/>
      <c r="AI114" s="966"/>
      <c r="AJ114" s="967"/>
      <c r="AK114" s="968">
        <v>79088</v>
      </c>
      <c r="AL114" s="966"/>
      <c r="AM114" s="966"/>
      <c r="AN114" s="966"/>
      <c r="AO114" s="967"/>
      <c r="AP114" s="969">
        <v>2.8</v>
      </c>
      <c r="AQ114" s="970"/>
      <c r="AR114" s="970"/>
      <c r="AS114" s="970"/>
      <c r="AT114" s="971"/>
      <c r="AU114" s="915"/>
      <c r="AV114" s="916"/>
      <c r="AW114" s="916"/>
      <c r="AX114" s="916"/>
      <c r="AY114" s="916"/>
      <c r="AZ114" s="929" t="s">
        <v>445</v>
      </c>
      <c r="BA114" s="930"/>
      <c r="BB114" s="930"/>
      <c r="BC114" s="930"/>
      <c r="BD114" s="930"/>
      <c r="BE114" s="930"/>
      <c r="BF114" s="930"/>
      <c r="BG114" s="930"/>
      <c r="BH114" s="930"/>
      <c r="BI114" s="930"/>
      <c r="BJ114" s="930"/>
      <c r="BK114" s="930"/>
      <c r="BL114" s="930"/>
      <c r="BM114" s="930"/>
      <c r="BN114" s="930"/>
      <c r="BO114" s="930"/>
      <c r="BP114" s="931"/>
      <c r="BQ114" s="932">
        <v>158994</v>
      </c>
      <c r="BR114" s="933"/>
      <c r="BS114" s="933"/>
      <c r="BT114" s="933"/>
      <c r="BU114" s="933"/>
      <c r="BV114" s="933">
        <v>91282</v>
      </c>
      <c r="BW114" s="933"/>
      <c r="BX114" s="933"/>
      <c r="BY114" s="933"/>
      <c r="BZ114" s="933"/>
      <c r="CA114" s="933">
        <v>125906</v>
      </c>
      <c r="CB114" s="933"/>
      <c r="CC114" s="933"/>
      <c r="CD114" s="933"/>
      <c r="CE114" s="933"/>
      <c r="CF114" s="927">
        <v>4.4000000000000004</v>
      </c>
      <c r="CG114" s="928"/>
      <c r="CH114" s="928"/>
      <c r="CI114" s="928"/>
      <c r="CJ114" s="928"/>
      <c r="CK114" s="955"/>
      <c r="CL114" s="956"/>
      <c r="CM114" s="929" t="s">
        <v>446</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390</v>
      </c>
      <c r="DH114" s="966"/>
      <c r="DI114" s="966"/>
      <c r="DJ114" s="966"/>
      <c r="DK114" s="967"/>
      <c r="DL114" s="968" t="s">
        <v>447</v>
      </c>
      <c r="DM114" s="966"/>
      <c r="DN114" s="966"/>
      <c r="DO114" s="966"/>
      <c r="DP114" s="967"/>
      <c r="DQ114" s="968" t="s">
        <v>126</v>
      </c>
      <c r="DR114" s="966"/>
      <c r="DS114" s="966"/>
      <c r="DT114" s="966"/>
      <c r="DU114" s="967"/>
      <c r="DV114" s="969" t="s">
        <v>126</v>
      </c>
      <c r="DW114" s="970"/>
      <c r="DX114" s="970"/>
      <c r="DY114" s="970"/>
      <c r="DZ114" s="971"/>
    </row>
    <row r="115" spans="1:130" s="231" customFormat="1" ht="26.25" customHeight="1" x14ac:dyDescent="0.15">
      <c r="A115" s="961"/>
      <c r="B115" s="962"/>
      <c r="C115" s="930" t="s">
        <v>448</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v>11442</v>
      </c>
      <c r="AB115" s="945"/>
      <c r="AC115" s="945"/>
      <c r="AD115" s="945"/>
      <c r="AE115" s="946"/>
      <c r="AF115" s="947">
        <v>11442</v>
      </c>
      <c r="AG115" s="945"/>
      <c r="AH115" s="945"/>
      <c r="AI115" s="945"/>
      <c r="AJ115" s="946"/>
      <c r="AK115" s="947">
        <v>11442</v>
      </c>
      <c r="AL115" s="945"/>
      <c r="AM115" s="945"/>
      <c r="AN115" s="945"/>
      <c r="AO115" s="946"/>
      <c r="AP115" s="948">
        <v>0.4</v>
      </c>
      <c r="AQ115" s="949"/>
      <c r="AR115" s="949"/>
      <c r="AS115" s="949"/>
      <c r="AT115" s="950"/>
      <c r="AU115" s="915"/>
      <c r="AV115" s="916"/>
      <c r="AW115" s="916"/>
      <c r="AX115" s="916"/>
      <c r="AY115" s="916"/>
      <c r="AZ115" s="929" t="s">
        <v>449</v>
      </c>
      <c r="BA115" s="930"/>
      <c r="BB115" s="930"/>
      <c r="BC115" s="930"/>
      <c r="BD115" s="930"/>
      <c r="BE115" s="930"/>
      <c r="BF115" s="930"/>
      <c r="BG115" s="930"/>
      <c r="BH115" s="930"/>
      <c r="BI115" s="930"/>
      <c r="BJ115" s="930"/>
      <c r="BK115" s="930"/>
      <c r="BL115" s="930"/>
      <c r="BM115" s="930"/>
      <c r="BN115" s="930"/>
      <c r="BO115" s="930"/>
      <c r="BP115" s="931"/>
      <c r="BQ115" s="932" t="s">
        <v>126</v>
      </c>
      <c r="BR115" s="933"/>
      <c r="BS115" s="933"/>
      <c r="BT115" s="933"/>
      <c r="BU115" s="933"/>
      <c r="BV115" s="933" t="s">
        <v>433</v>
      </c>
      <c r="BW115" s="933"/>
      <c r="BX115" s="933"/>
      <c r="BY115" s="933"/>
      <c r="BZ115" s="933"/>
      <c r="CA115" s="933" t="s">
        <v>447</v>
      </c>
      <c r="CB115" s="933"/>
      <c r="CC115" s="933"/>
      <c r="CD115" s="933"/>
      <c r="CE115" s="933"/>
      <c r="CF115" s="927" t="s">
        <v>126</v>
      </c>
      <c r="CG115" s="928"/>
      <c r="CH115" s="928"/>
      <c r="CI115" s="928"/>
      <c r="CJ115" s="928"/>
      <c r="CK115" s="955"/>
      <c r="CL115" s="956"/>
      <c r="CM115" s="929" t="s">
        <v>450</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433</v>
      </c>
      <c r="DH115" s="966"/>
      <c r="DI115" s="966"/>
      <c r="DJ115" s="966"/>
      <c r="DK115" s="967"/>
      <c r="DL115" s="968" t="s">
        <v>126</v>
      </c>
      <c r="DM115" s="966"/>
      <c r="DN115" s="966"/>
      <c r="DO115" s="966"/>
      <c r="DP115" s="967"/>
      <c r="DQ115" s="968" t="s">
        <v>451</v>
      </c>
      <c r="DR115" s="966"/>
      <c r="DS115" s="966"/>
      <c r="DT115" s="966"/>
      <c r="DU115" s="967"/>
      <c r="DV115" s="969" t="s">
        <v>433</v>
      </c>
      <c r="DW115" s="970"/>
      <c r="DX115" s="970"/>
      <c r="DY115" s="970"/>
      <c r="DZ115" s="971"/>
    </row>
    <row r="116" spans="1:130" s="231" customFormat="1" ht="26.25" customHeight="1" x14ac:dyDescent="0.15">
      <c r="A116" s="963"/>
      <c r="B116" s="964"/>
      <c r="C116" s="972" t="s">
        <v>452</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v>233</v>
      </c>
      <c r="AB116" s="966"/>
      <c r="AC116" s="966"/>
      <c r="AD116" s="966"/>
      <c r="AE116" s="967"/>
      <c r="AF116" s="968">
        <v>1</v>
      </c>
      <c r="AG116" s="966"/>
      <c r="AH116" s="966"/>
      <c r="AI116" s="966"/>
      <c r="AJ116" s="967"/>
      <c r="AK116" s="968" t="s">
        <v>126</v>
      </c>
      <c r="AL116" s="966"/>
      <c r="AM116" s="966"/>
      <c r="AN116" s="966"/>
      <c r="AO116" s="967"/>
      <c r="AP116" s="969" t="s">
        <v>126</v>
      </c>
      <c r="AQ116" s="970"/>
      <c r="AR116" s="970"/>
      <c r="AS116" s="970"/>
      <c r="AT116" s="971"/>
      <c r="AU116" s="915"/>
      <c r="AV116" s="916"/>
      <c r="AW116" s="916"/>
      <c r="AX116" s="916"/>
      <c r="AY116" s="916"/>
      <c r="AZ116" s="974" t="s">
        <v>453</v>
      </c>
      <c r="BA116" s="975"/>
      <c r="BB116" s="975"/>
      <c r="BC116" s="975"/>
      <c r="BD116" s="975"/>
      <c r="BE116" s="975"/>
      <c r="BF116" s="975"/>
      <c r="BG116" s="975"/>
      <c r="BH116" s="975"/>
      <c r="BI116" s="975"/>
      <c r="BJ116" s="975"/>
      <c r="BK116" s="975"/>
      <c r="BL116" s="975"/>
      <c r="BM116" s="975"/>
      <c r="BN116" s="975"/>
      <c r="BO116" s="975"/>
      <c r="BP116" s="976"/>
      <c r="BQ116" s="932" t="s">
        <v>433</v>
      </c>
      <c r="BR116" s="933"/>
      <c r="BS116" s="933"/>
      <c r="BT116" s="933"/>
      <c r="BU116" s="933"/>
      <c r="BV116" s="933" t="s">
        <v>126</v>
      </c>
      <c r="BW116" s="933"/>
      <c r="BX116" s="933"/>
      <c r="BY116" s="933"/>
      <c r="BZ116" s="933"/>
      <c r="CA116" s="933" t="s">
        <v>126</v>
      </c>
      <c r="CB116" s="933"/>
      <c r="CC116" s="933"/>
      <c r="CD116" s="933"/>
      <c r="CE116" s="933"/>
      <c r="CF116" s="927" t="s">
        <v>126</v>
      </c>
      <c r="CG116" s="928"/>
      <c r="CH116" s="928"/>
      <c r="CI116" s="928"/>
      <c r="CJ116" s="928"/>
      <c r="CK116" s="955"/>
      <c r="CL116" s="956"/>
      <c r="CM116" s="929" t="s">
        <v>454</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126</v>
      </c>
      <c r="DH116" s="966"/>
      <c r="DI116" s="966"/>
      <c r="DJ116" s="966"/>
      <c r="DK116" s="967"/>
      <c r="DL116" s="968" t="s">
        <v>126</v>
      </c>
      <c r="DM116" s="966"/>
      <c r="DN116" s="966"/>
      <c r="DO116" s="966"/>
      <c r="DP116" s="967"/>
      <c r="DQ116" s="968" t="s">
        <v>433</v>
      </c>
      <c r="DR116" s="966"/>
      <c r="DS116" s="966"/>
      <c r="DT116" s="966"/>
      <c r="DU116" s="967"/>
      <c r="DV116" s="969" t="s">
        <v>433</v>
      </c>
      <c r="DW116" s="970"/>
      <c r="DX116" s="970"/>
      <c r="DY116" s="970"/>
      <c r="DZ116" s="971"/>
    </row>
    <row r="117" spans="1:130" s="231" customFormat="1" ht="26.25" customHeight="1" x14ac:dyDescent="0.15">
      <c r="A117" s="919" t="s">
        <v>184</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455</v>
      </c>
      <c r="Z117" s="901"/>
      <c r="AA117" s="982">
        <v>547551</v>
      </c>
      <c r="AB117" s="983"/>
      <c r="AC117" s="983"/>
      <c r="AD117" s="983"/>
      <c r="AE117" s="984"/>
      <c r="AF117" s="985">
        <v>552897</v>
      </c>
      <c r="AG117" s="983"/>
      <c r="AH117" s="983"/>
      <c r="AI117" s="983"/>
      <c r="AJ117" s="984"/>
      <c r="AK117" s="985">
        <v>518451</v>
      </c>
      <c r="AL117" s="983"/>
      <c r="AM117" s="983"/>
      <c r="AN117" s="983"/>
      <c r="AO117" s="984"/>
      <c r="AP117" s="986"/>
      <c r="AQ117" s="987"/>
      <c r="AR117" s="987"/>
      <c r="AS117" s="987"/>
      <c r="AT117" s="988"/>
      <c r="AU117" s="915"/>
      <c r="AV117" s="916"/>
      <c r="AW117" s="916"/>
      <c r="AX117" s="916"/>
      <c r="AY117" s="916"/>
      <c r="AZ117" s="974" t="s">
        <v>456</v>
      </c>
      <c r="BA117" s="975"/>
      <c r="BB117" s="975"/>
      <c r="BC117" s="975"/>
      <c r="BD117" s="975"/>
      <c r="BE117" s="975"/>
      <c r="BF117" s="975"/>
      <c r="BG117" s="975"/>
      <c r="BH117" s="975"/>
      <c r="BI117" s="975"/>
      <c r="BJ117" s="975"/>
      <c r="BK117" s="975"/>
      <c r="BL117" s="975"/>
      <c r="BM117" s="975"/>
      <c r="BN117" s="975"/>
      <c r="BO117" s="975"/>
      <c r="BP117" s="976"/>
      <c r="BQ117" s="932" t="s">
        <v>447</v>
      </c>
      <c r="BR117" s="933"/>
      <c r="BS117" s="933"/>
      <c r="BT117" s="933"/>
      <c r="BU117" s="933"/>
      <c r="BV117" s="933" t="s">
        <v>433</v>
      </c>
      <c r="BW117" s="933"/>
      <c r="BX117" s="933"/>
      <c r="BY117" s="933"/>
      <c r="BZ117" s="933"/>
      <c r="CA117" s="933" t="s">
        <v>433</v>
      </c>
      <c r="CB117" s="933"/>
      <c r="CC117" s="933"/>
      <c r="CD117" s="933"/>
      <c r="CE117" s="933"/>
      <c r="CF117" s="927" t="s">
        <v>433</v>
      </c>
      <c r="CG117" s="928"/>
      <c r="CH117" s="928"/>
      <c r="CI117" s="928"/>
      <c r="CJ117" s="928"/>
      <c r="CK117" s="955"/>
      <c r="CL117" s="956"/>
      <c r="CM117" s="929" t="s">
        <v>457</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v>1269</v>
      </c>
      <c r="DH117" s="966"/>
      <c r="DI117" s="966"/>
      <c r="DJ117" s="966"/>
      <c r="DK117" s="967"/>
      <c r="DL117" s="968">
        <v>1269</v>
      </c>
      <c r="DM117" s="966"/>
      <c r="DN117" s="966"/>
      <c r="DO117" s="966"/>
      <c r="DP117" s="967"/>
      <c r="DQ117" s="968" t="s">
        <v>433</v>
      </c>
      <c r="DR117" s="966"/>
      <c r="DS117" s="966"/>
      <c r="DT117" s="966"/>
      <c r="DU117" s="967"/>
      <c r="DV117" s="969" t="s">
        <v>433</v>
      </c>
      <c r="DW117" s="970"/>
      <c r="DX117" s="970"/>
      <c r="DY117" s="970"/>
      <c r="DZ117" s="971"/>
    </row>
    <row r="118" spans="1:130" s="231" customFormat="1" ht="26.25" customHeight="1" x14ac:dyDescent="0.15">
      <c r="A118" s="919" t="s">
        <v>428</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425</v>
      </c>
      <c r="AB118" s="900"/>
      <c r="AC118" s="900"/>
      <c r="AD118" s="900"/>
      <c r="AE118" s="901"/>
      <c r="AF118" s="899" t="s">
        <v>426</v>
      </c>
      <c r="AG118" s="900"/>
      <c r="AH118" s="900"/>
      <c r="AI118" s="900"/>
      <c r="AJ118" s="901"/>
      <c r="AK118" s="899" t="s">
        <v>304</v>
      </c>
      <c r="AL118" s="900"/>
      <c r="AM118" s="900"/>
      <c r="AN118" s="900"/>
      <c r="AO118" s="901"/>
      <c r="AP118" s="977" t="s">
        <v>427</v>
      </c>
      <c r="AQ118" s="978"/>
      <c r="AR118" s="978"/>
      <c r="AS118" s="978"/>
      <c r="AT118" s="979"/>
      <c r="AU118" s="915"/>
      <c r="AV118" s="916"/>
      <c r="AW118" s="916"/>
      <c r="AX118" s="916"/>
      <c r="AY118" s="916"/>
      <c r="AZ118" s="980" t="s">
        <v>458</v>
      </c>
      <c r="BA118" s="972"/>
      <c r="BB118" s="972"/>
      <c r="BC118" s="972"/>
      <c r="BD118" s="972"/>
      <c r="BE118" s="972"/>
      <c r="BF118" s="972"/>
      <c r="BG118" s="972"/>
      <c r="BH118" s="972"/>
      <c r="BI118" s="972"/>
      <c r="BJ118" s="972"/>
      <c r="BK118" s="972"/>
      <c r="BL118" s="972"/>
      <c r="BM118" s="972"/>
      <c r="BN118" s="972"/>
      <c r="BO118" s="972"/>
      <c r="BP118" s="973"/>
      <c r="BQ118" s="1003" t="s">
        <v>451</v>
      </c>
      <c r="BR118" s="1004"/>
      <c r="BS118" s="1004"/>
      <c r="BT118" s="1004"/>
      <c r="BU118" s="1004"/>
      <c r="BV118" s="1004" t="s">
        <v>126</v>
      </c>
      <c r="BW118" s="1004"/>
      <c r="BX118" s="1004"/>
      <c r="BY118" s="1004"/>
      <c r="BZ118" s="1004"/>
      <c r="CA118" s="1004" t="s">
        <v>433</v>
      </c>
      <c r="CB118" s="1004"/>
      <c r="CC118" s="1004"/>
      <c r="CD118" s="1004"/>
      <c r="CE118" s="1004"/>
      <c r="CF118" s="927" t="s">
        <v>126</v>
      </c>
      <c r="CG118" s="928"/>
      <c r="CH118" s="928"/>
      <c r="CI118" s="928"/>
      <c r="CJ118" s="928"/>
      <c r="CK118" s="955"/>
      <c r="CL118" s="956"/>
      <c r="CM118" s="929" t="s">
        <v>459</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126</v>
      </c>
      <c r="DH118" s="966"/>
      <c r="DI118" s="966"/>
      <c r="DJ118" s="966"/>
      <c r="DK118" s="967"/>
      <c r="DL118" s="968" t="s">
        <v>433</v>
      </c>
      <c r="DM118" s="966"/>
      <c r="DN118" s="966"/>
      <c r="DO118" s="966"/>
      <c r="DP118" s="967"/>
      <c r="DQ118" s="968" t="s">
        <v>433</v>
      </c>
      <c r="DR118" s="966"/>
      <c r="DS118" s="966"/>
      <c r="DT118" s="966"/>
      <c r="DU118" s="967"/>
      <c r="DV118" s="969" t="s">
        <v>126</v>
      </c>
      <c r="DW118" s="970"/>
      <c r="DX118" s="970"/>
      <c r="DY118" s="970"/>
      <c r="DZ118" s="971"/>
    </row>
    <row r="119" spans="1:130" s="231" customFormat="1" ht="26.25" customHeight="1" x14ac:dyDescent="0.15">
      <c r="A119" s="1061" t="s">
        <v>431</v>
      </c>
      <c r="B119" s="954"/>
      <c r="C119" s="936" t="s">
        <v>432</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451</v>
      </c>
      <c r="AB119" s="907"/>
      <c r="AC119" s="907"/>
      <c r="AD119" s="907"/>
      <c r="AE119" s="908"/>
      <c r="AF119" s="909" t="s">
        <v>451</v>
      </c>
      <c r="AG119" s="907"/>
      <c r="AH119" s="907"/>
      <c r="AI119" s="907"/>
      <c r="AJ119" s="908"/>
      <c r="AK119" s="909" t="s">
        <v>433</v>
      </c>
      <c r="AL119" s="907"/>
      <c r="AM119" s="907"/>
      <c r="AN119" s="907"/>
      <c r="AO119" s="908"/>
      <c r="AP119" s="910" t="s">
        <v>433</v>
      </c>
      <c r="AQ119" s="911"/>
      <c r="AR119" s="911"/>
      <c r="AS119" s="911"/>
      <c r="AT119" s="912"/>
      <c r="AU119" s="917"/>
      <c r="AV119" s="918"/>
      <c r="AW119" s="918"/>
      <c r="AX119" s="918"/>
      <c r="AY119" s="918"/>
      <c r="AZ119" s="253" t="s">
        <v>184</v>
      </c>
      <c r="BA119" s="253"/>
      <c r="BB119" s="253"/>
      <c r="BC119" s="253"/>
      <c r="BD119" s="253"/>
      <c r="BE119" s="253"/>
      <c r="BF119" s="253"/>
      <c r="BG119" s="253"/>
      <c r="BH119" s="253"/>
      <c r="BI119" s="253"/>
      <c r="BJ119" s="253"/>
      <c r="BK119" s="253"/>
      <c r="BL119" s="253"/>
      <c r="BM119" s="253"/>
      <c r="BN119" s="253"/>
      <c r="BO119" s="981" t="s">
        <v>460</v>
      </c>
      <c r="BP119" s="1009"/>
      <c r="BQ119" s="1003">
        <v>4681120</v>
      </c>
      <c r="BR119" s="1004"/>
      <c r="BS119" s="1004"/>
      <c r="BT119" s="1004"/>
      <c r="BU119" s="1004"/>
      <c r="BV119" s="1004">
        <v>4487487</v>
      </c>
      <c r="BW119" s="1004"/>
      <c r="BX119" s="1004"/>
      <c r="BY119" s="1004"/>
      <c r="BZ119" s="1004"/>
      <c r="CA119" s="1004">
        <v>4526634</v>
      </c>
      <c r="CB119" s="1004"/>
      <c r="CC119" s="1004"/>
      <c r="CD119" s="1004"/>
      <c r="CE119" s="1004"/>
      <c r="CF119" s="1005"/>
      <c r="CG119" s="1006"/>
      <c r="CH119" s="1006"/>
      <c r="CI119" s="1006"/>
      <c r="CJ119" s="1007"/>
      <c r="CK119" s="957"/>
      <c r="CL119" s="958"/>
      <c r="CM119" s="980" t="s">
        <v>461</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t="s">
        <v>451</v>
      </c>
      <c r="DH119" s="990"/>
      <c r="DI119" s="990"/>
      <c r="DJ119" s="990"/>
      <c r="DK119" s="991"/>
      <c r="DL119" s="989" t="s">
        <v>126</v>
      </c>
      <c r="DM119" s="990"/>
      <c r="DN119" s="990"/>
      <c r="DO119" s="990"/>
      <c r="DP119" s="991"/>
      <c r="DQ119" s="989" t="s">
        <v>433</v>
      </c>
      <c r="DR119" s="990"/>
      <c r="DS119" s="990"/>
      <c r="DT119" s="990"/>
      <c r="DU119" s="991"/>
      <c r="DV119" s="992" t="s">
        <v>126</v>
      </c>
      <c r="DW119" s="993"/>
      <c r="DX119" s="993"/>
      <c r="DY119" s="993"/>
      <c r="DZ119" s="994"/>
    </row>
    <row r="120" spans="1:130" s="231" customFormat="1" ht="26.25" customHeight="1" x14ac:dyDescent="0.15">
      <c r="A120" s="1062"/>
      <c r="B120" s="956"/>
      <c r="C120" s="929" t="s">
        <v>436</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451</v>
      </c>
      <c r="AB120" s="966"/>
      <c r="AC120" s="966"/>
      <c r="AD120" s="966"/>
      <c r="AE120" s="967"/>
      <c r="AF120" s="968" t="s">
        <v>447</v>
      </c>
      <c r="AG120" s="966"/>
      <c r="AH120" s="966"/>
      <c r="AI120" s="966"/>
      <c r="AJ120" s="967"/>
      <c r="AK120" s="968" t="s">
        <v>451</v>
      </c>
      <c r="AL120" s="966"/>
      <c r="AM120" s="966"/>
      <c r="AN120" s="966"/>
      <c r="AO120" s="967"/>
      <c r="AP120" s="969" t="s">
        <v>126</v>
      </c>
      <c r="AQ120" s="970"/>
      <c r="AR120" s="970"/>
      <c r="AS120" s="970"/>
      <c r="AT120" s="971"/>
      <c r="AU120" s="995" t="s">
        <v>462</v>
      </c>
      <c r="AV120" s="996"/>
      <c r="AW120" s="996"/>
      <c r="AX120" s="996"/>
      <c r="AY120" s="997"/>
      <c r="AZ120" s="936" t="s">
        <v>463</v>
      </c>
      <c r="BA120" s="904"/>
      <c r="BB120" s="904"/>
      <c r="BC120" s="904"/>
      <c r="BD120" s="904"/>
      <c r="BE120" s="904"/>
      <c r="BF120" s="904"/>
      <c r="BG120" s="904"/>
      <c r="BH120" s="904"/>
      <c r="BI120" s="904"/>
      <c r="BJ120" s="904"/>
      <c r="BK120" s="904"/>
      <c r="BL120" s="904"/>
      <c r="BM120" s="904"/>
      <c r="BN120" s="904"/>
      <c r="BO120" s="904"/>
      <c r="BP120" s="905"/>
      <c r="BQ120" s="937">
        <v>1766060</v>
      </c>
      <c r="BR120" s="938"/>
      <c r="BS120" s="938"/>
      <c r="BT120" s="938"/>
      <c r="BU120" s="938"/>
      <c r="BV120" s="938">
        <v>1737051</v>
      </c>
      <c r="BW120" s="938"/>
      <c r="BX120" s="938"/>
      <c r="BY120" s="938"/>
      <c r="BZ120" s="938"/>
      <c r="CA120" s="938">
        <v>1867029</v>
      </c>
      <c r="CB120" s="938"/>
      <c r="CC120" s="938"/>
      <c r="CD120" s="938"/>
      <c r="CE120" s="938"/>
      <c r="CF120" s="951">
        <v>65.8</v>
      </c>
      <c r="CG120" s="952"/>
      <c r="CH120" s="952"/>
      <c r="CI120" s="952"/>
      <c r="CJ120" s="952"/>
      <c r="CK120" s="1010" t="s">
        <v>464</v>
      </c>
      <c r="CL120" s="1011"/>
      <c r="CM120" s="1011"/>
      <c r="CN120" s="1011"/>
      <c r="CO120" s="1012"/>
      <c r="CP120" s="1018" t="s">
        <v>465</v>
      </c>
      <c r="CQ120" s="1019"/>
      <c r="CR120" s="1019"/>
      <c r="CS120" s="1019"/>
      <c r="CT120" s="1019"/>
      <c r="CU120" s="1019"/>
      <c r="CV120" s="1019"/>
      <c r="CW120" s="1019"/>
      <c r="CX120" s="1019"/>
      <c r="CY120" s="1019"/>
      <c r="CZ120" s="1019"/>
      <c r="DA120" s="1019"/>
      <c r="DB120" s="1019"/>
      <c r="DC120" s="1019"/>
      <c r="DD120" s="1019"/>
      <c r="DE120" s="1019"/>
      <c r="DF120" s="1020"/>
      <c r="DG120" s="937">
        <v>957196</v>
      </c>
      <c r="DH120" s="938"/>
      <c r="DI120" s="938"/>
      <c r="DJ120" s="938"/>
      <c r="DK120" s="938"/>
      <c r="DL120" s="938">
        <v>1041466</v>
      </c>
      <c r="DM120" s="938"/>
      <c r="DN120" s="938"/>
      <c r="DO120" s="938"/>
      <c r="DP120" s="938"/>
      <c r="DQ120" s="938">
        <v>1093092</v>
      </c>
      <c r="DR120" s="938"/>
      <c r="DS120" s="938"/>
      <c r="DT120" s="938"/>
      <c r="DU120" s="938"/>
      <c r="DV120" s="939">
        <v>38.5</v>
      </c>
      <c r="DW120" s="939"/>
      <c r="DX120" s="939"/>
      <c r="DY120" s="939"/>
      <c r="DZ120" s="940"/>
    </row>
    <row r="121" spans="1:130" s="231" customFormat="1" ht="26.25" customHeight="1" x14ac:dyDescent="0.15">
      <c r="A121" s="1062"/>
      <c r="B121" s="956"/>
      <c r="C121" s="974" t="s">
        <v>466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v>11442</v>
      </c>
      <c r="AB121" s="966"/>
      <c r="AC121" s="966"/>
      <c r="AD121" s="966"/>
      <c r="AE121" s="967"/>
      <c r="AF121" s="968">
        <v>11442</v>
      </c>
      <c r="AG121" s="966"/>
      <c r="AH121" s="966"/>
      <c r="AI121" s="966"/>
      <c r="AJ121" s="967"/>
      <c r="AK121" s="968">
        <v>11442</v>
      </c>
      <c r="AL121" s="966"/>
      <c r="AM121" s="966"/>
      <c r="AN121" s="966"/>
      <c r="AO121" s="967"/>
      <c r="AP121" s="969">
        <v>0.4</v>
      </c>
      <c r="AQ121" s="970"/>
      <c r="AR121" s="970"/>
      <c r="AS121" s="970"/>
      <c r="AT121" s="971"/>
      <c r="AU121" s="998"/>
      <c r="AV121" s="999"/>
      <c r="AW121" s="999"/>
      <c r="AX121" s="999"/>
      <c r="AY121" s="1000"/>
      <c r="AZ121" s="929" t="s">
        <v>467</v>
      </c>
      <c r="BA121" s="930"/>
      <c r="BB121" s="930"/>
      <c r="BC121" s="930"/>
      <c r="BD121" s="930"/>
      <c r="BE121" s="930"/>
      <c r="BF121" s="930"/>
      <c r="BG121" s="930"/>
      <c r="BH121" s="930"/>
      <c r="BI121" s="930"/>
      <c r="BJ121" s="930"/>
      <c r="BK121" s="930"/>
      <c r="BL121" s="930"/>
      <c r="BM121" s="930"/>
      <c r="BN121" s="930"/>
      <c r="BO121" s="930"/>
      <c r="BP121" s="931"/>
      <c r="BQ121" s="932">
        <v>152468</v>
      </c>
      <c r="BR121" s="933"/>
      <c r="BS121" s="933"/>
      <c r="BT121" s="933"/>
      <c r="BU121" s="933"/>
      <c r="BV121" s="933">
        <v>148484</v>
      </c>
      <c r="BW121" s="933"/>
      <c r="BX121" s="933"/>
      <c r="BY121" s="933"/>
      <c r="BZ121" s="933"/>
      <c r="CA121" s="933">
        <v>141642</v>
      </c>
      <c r="CB121" s="933"/>
      <c r="CC121" s="933"/>
      <c r="CD121" s="933"/>
      <c r="CE121" s="933"/>
      <c r="CF121" s="927">
        <v>5</v>
      </c>
      <c r="CG121" s="928"/>
      <c r="CH121" s="928"/>
      <c r="CI121" s="928"/>
      <c r="CJ121" s="928"/>
      <c r="CK121" s="1013"/>
      <c r="CL121" s="1014"/>
      <c r="CM121" s="1014"/>
      <c r="CN121" s="1014"/>
      <c r="CO121" s="1015"/>
      <c r="CP121" s="1023" t="s">
        <v>468</v>
      </c>
      <c r="CQ121" s="1024"/>
      <c r="CR121" s="1024"/>
      <c r="CS121" s="1024"/>
      <c r="CT121" s="1024"/>
      <c r="CU121" s="1024"/>
      <c r="CV121" s="1024"/>
      <c r="CW121" s="1024"/>
      <c r="CX121" s="1024"/>
      <c r="CY121" s="1024"/>
      <c r="CZ121" s="1024"/>
      <c r="DA121" s="1024"/>
      <c r="DB121" s="1024"/>
      <c r="DC121" s="1024"/>
      <c r="DD121" s="1024"/>
      <c r="DE121" s="1024"/>
      <c r="DF121" s="1025"/>
      <c r="DG121" s="932" t="s">
        <v>126</v>
      </c>
      <c r="DH121" s="933"/>
      <c r="DI121" s="933"/>
      <c r="DJ121" s="933"/>
      <c r="DK121" s="933"/>
      <c r="DL121" s="933" t="s">
        <v>433</v>
      </c>
      <c r="DM121" s="933"/>
      <c r="DN121" s="933"/>
      <c r="DO121" s="933"/>
      <c r="DP121" s="933"/>
      <c r="DQ121" s="933" t="s">
        <v>451</v>
      </c>
      <c r="DR121" s="933"/>
      <c r="DS121" s="933"/>
      <c r="DT121" s="933"/>
      <c r="DU121" s="933"/>
      <c r="DV121" s="934" t="s">
        <v>126</v>
      </c>
      <c r="DW121" s="934"/>
      <c r="DX121" s="934"/>
      <c r="DY121" s="934"/>
      <c r="DZ121" s="935"/>
    </row>
    <row r="122" spans="1:130" s="231" customFormat="1" ht="26.25" customHeight="1" x14ac:dyDescent="0.15">
      <c r="A122" s="1062"/>
      <c r="B122" s="956"/>
      <c r="C122" s="929" t="s">
        <v>446</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433</v>
      </c>
      <c r="AB122" s="966"/>
      <c r="AC122" s="966"/>
      <c r="AD122" s="966"/>
      <c r="AE122" s="967"/>
      <c r="AF122" s="968" t="s">
        <v>433</v>
      </c>
      <c r="AG122" s="966"/>
      <c r="AH122" s="966"/>
      <c r="AI122" s="966"/>
      <c r="AJ122" s="967"/>
      <c r="AK122" s="968" t="s">
        <v>126</v>
      </c>
      <c r="AL122" s="966"/>
      <c r="AM122" s="966"/>
      <c r="AN122" s="966"/>
      <c r="AO122" s="967"/>
      <c r="AP122" s="969" t="s">
        <v>433</v>
      </c>
      <c r="AQ122" s="970"/>
      <c r="AR122" s="970"/>
      <c r="AS122" s="970"/>
      <c r="AT122" s="971"/>
      <c r="AU122" s="998"/>
      <c r="AV122" s="999"/>
      <c r="AW122" s="999"/>
      <c r="AX122" s="999"/>
      <c r="AY122" s="1000"/>
      <c r="AZ122" s="980" t="s">
        <v>469</v>
      </c>
      <c r="BA122" s="972"/>
      <c r="BB122" s="972"/>
      <c r="BC122" s="972"/>
      <c r="BD122" s="972"/>
      <c r="BE122" s="972"/>
      <c r="BF122" s="972"/>
      <c r="BG122" s="972"/>
      <c r="BH122" s="972"/>
      <c r="BI122" s="972"/>
      <c r="BJ122" s="972"/>
      <c r="BK122" s="972"/>
      <c r="BL122" s="972"/>
      <c r="BM122" s="972"/>
      <c r="BN122" s="972"/>
      <c r="BO122" s="972"/>
      <c r="BP122" s="973"/>
      <c r="BQ122" s="1003">
        <v>2956973</v>
      </c>
      <c r="BR122" s="1004"/>
      <c r="BS122" s="1004"/>
      <c r="BT122" s="1004"/>
      <c r="BU122" s="1004"/>
      <c r="BV122" s="1004">
        <v>2854822</v>
      </c>
      <c r="BW122" s="1004"/>
      <c r="BX122" s="1004"/>
      <c r="BY122" s="1004"/>
      <c r="BZ122" s="1004"/>
      <c r="CA122" s="1004">
        <v>2746159</v>
      </c>
      <c r="CB122" s="1004"/>
      <c r="CC122" s="1004"/>
      <c r="CD122" s="1004"/>
      <c r="CE122" s="1004"/>
      <c r="CF122" s="1021">
        <v>96.8</v>
      </c>
      <c r="CG122" s="1022"/>
      <c r="CH122" s="1022"/>
      <c r="CI122" s="1022"/>
      <c r="CJ122" s="1022"/>
      <c r="CK122" s="1013"/>
      <c r="CL122" s="1014"/>
      <c r="CM122" s="1014"/>
      <c r="CN122" s="1014"/>
      <c r="CO122" s="1015"/>
      <c r="CP122" s="1023" t="s">
        <v>470</v>
      </c>
      <c r="CQ122" s="1024"/>
      <c r="CR122" s="1024"/>
      <c r="CS122" s="1024"/>
      <c r="CT122" s="1024"/>
      <c r="CU122" s="1024"/>
      <c r="CV122" s="1024"/>
      <c r="CW122" s="1024"/>
      <c r="CX122" s="1024"/>
      <c r="CY122" s="1024"/>
      <c r="CZ122" s="1024"/>
      <c r="DA122" s="1024"/>
      <c r="DB122" s="1024"/>
      <c r="DC122" s="1024"/>
      <c r="DD122" s="1024"/>
      <c r="DE122" s="1024"/>
      <c r="DF122" s="1025"/>
      <c r="DG122" s="932" t="s">
        <v>433</v>
      </c>
      <c r="DH122" s="933"/>
      <c r="DI122" s="933"/>
      <c r="DJ122" s="933"/>
      <c r="DK122" s="933"/>
      <c r="DL122" s="933" t="s">
        <v>433</v>
      </c>
      <c r="DM122" s="933"/>
      <c r="DN122" s="933"/>
      <c r="DO122" s="933"/>
      <c r="DP122" s="933"/>
      <c r="DQ122" s="933" t="s">
        <v>447</v>
      </c>
      <c r="DR122" s="933"/>
      <c r="DS122" s="933"/>
      <c r="DT122" s="933"/>
      <c r="DU122" s="933"/>
      <c r="DV122" s="934" t="s">
        <v>433</v>
      </c>
      <c r="DW122" s="934"/>
      <c r="DX122" s="934"/>
      <c r="DY122" s="934"/>
      <c r="DZ122" s="935"/>
    </row>
    <row r="123" spans="1:130" s="231" customFormat="1" ht="26.25" customHeight="1" x14ac:dyDescent="0.15">
      <c r="A123" s="1062"/>
      <c r="B123" s="956"/>
      <c r="C123" s="929" t="s">
        <v>454</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433</v>
      </c>
      <c r="AB123" s="966"/>
      <c r="AC123" s="966"/>
      <c r="AD123" s="966"/>
      <c r="AE123" s="967"/>
      <c r="AF123" s="968" t="s">
        <v>433</v>
      </c>
      <c r="AG123" s="966"/>
      <c r="AH123" s="966"/>
      <c r="AI123" s="966"/>
      <c r="AJ123" s="967"/>
      <c r="AK123" s="968" t="s">
        <v>447</v>
      </c>
      <c r="AL123" s="966"/>
      <c r="AM123" s="966"/>
      <c r="AN123" s="966"/>
      <c r="AO123" s="967"/>
      <c r="AP123" s="969" t="s">
        <v>433</v>
      </c>
      <c r="AQ123" s="970"/>
      <c r="AR123" s="970"/>
      <c r="AS123" s="970"/>
      <c r="AT123" s="971"/>
      <c r="AU123" s="1001"/>
      <c r="AV123" s="1002"/>
      <c r="AW123" s="1002"/>
      <c r="AX123" s="1002"/>
      <c r="AY123" s="1002"/>
      <c r="AZ123" s="253" t="s">
        <v>184</v>
      </c>
      <c r="BA123" s="253"/>
      <c r="BB123" s="253"/>
      <c r="BC123" s="253"/>
      <c r="BD123" s="253"/>
      <c r="BE123" s="253"/>
      <c r="BF123" s="253"/>
      <c r="BG123" s="253"/>
      <c r="BH123" s="253"/>
      <c r="BI123" s="253"/>
      <c r="BJ123" s="253"/>
      <c r="BK123" s="253"/>
      <c r="BL123" s="253"/>
      <c r="BM123" s="253"/>
      <c r="BN123" s="253"/>
      <c r="BO123" s="981" t="s">
        <v>471</v>
      </c>
      <c r="BP123" s="1009"/>
      <c r="BQ123" s="1068">
        <v>4875501</v>
      </c>
      <c r="BR123" s="1069"/>
      <c r="BS123" s="1069"/>
      <c r="BT123" s="1069"/>
      <c r="BU123" s="1069"/>
      <c r="BV123" s="1069">
        <v>4740357</v>
      </c>
      <c r="BW123" s="1069"/>
      <c r="BX123" s="1069"/>
      <c r="BY123" s="1069"/>
      <c r="BZ123" s="1069"/>
      <c r="CA123" s="1069">
        <v>4754830</v>
      </c>
      <c r="CB123" s="1069"/>
      <c r="CC123" s="1069"/>
      <c r="CD123" s="1069"/>
      <c r="CE123" s="1069"/>
      <c r="CF123" s="1005"/>
      <c r="CG123" s="1006"/>
      <c r="CH123" s="1006"/>
      <c r="CI123" s="1006"/>
      <c r="CJ123" s="1007"/>
      <c r="CK123" s="1013"/>
      <c r="CL123" s="1014"/>
      <c r="CM123" s="1014"/>
      <c r="CN123" s="1014"/>
      <c r="CO123" s="1015"/>
      <c r="CP123" s="1023"/>
      <c r="CQ123" s="1024"/>
      <c r="CR123" s="1024"/>
      <c r="CS123" s="1024"/>
      <c r="CT123" s="1024"/>
      <c r="CU123" s="1024"/>
      <c r="CV123" s="1024"/>
      <c r="CW123" s="1024"/>
      <c r="CX123" s="1024"/>
      <c r="CY123" s="1024"/>
      <c r="CZ123" s="1024"/>
      <c r="DA123" s="1024"/>
      <c r="DB123" s="1024"/>
      <c r="DC123" s="1024"/>
      <c r="DD123" s="1024"/>
      <c r="DE123" s="1024"/>
      <c r="DF123" s="1025"/>
      <c r="DG123" s="965"/>
      <c r="DH123" s="966"/>
      <c r="DI123" s="966"/>
      <c r="DJ123" s="966"/>
      <c r="DK123" s="967"/>
      <c r="DL123" s="968"/>
      <c r="DM123" s="966"/>
      <c r="DN123" s="966"/>
      <c r="DO123" s="966"/>
      <c r="DP123" s="967"/>
      <c r="DQ123" s="968"/>
      <c r="DR123" s="966"/>
      <c r="DS123" s="966"/>
      <c r="DT123" s="966"/>
      <c r="DU123" s="967"/>
      <c r="DV123" s="969"/>
      <c r="DW123" s="970"/>
      <c r="DX123" s="970"/>
      <c r="DY123" s="970"/>
      <c r="DZ123" s="971"/>
    </row>
    <row r="124" spans="1:130" s="231" customFormat="1" ht="26.25" customHeight="1" thickBot="1" x14ac:dyDescent="0.2">
      <c r="A124" s="1062"/>
      <c r="B124" s="956"/>
      <c r="C124" s="929" t="s">
        <v>457</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433</v>
      </c>
      <c r="AB124" s="966"/>
      <c r="AC124" s="966"/>
      <c r="AD124" s="966"/>
      <c r="AE124" s="967"/>
      <c r="AF124" s="968" t="s">
        <v>433</v>
      </c>
      <c r="AG124" s="966"/>
      <c r="AH124" s="966"/>
      <c r="AI124" s="966"/>
      <c r="AJ124" s="967"/>
      <c r="AK124" s="968" t="s">
        <v>433</v>
      </c>
      <c r="AL124" s="966"/>
      <c r="AM124" s="966"/>
      <c r="AN124" s="966"/>
      <c r="AO124" s="967"/>
      <c r="AP124" s="969" t="s">
        <v>433</v>
      </c>
      <c r="AQ124" s="970"/>
      <c r="AR124" s="970"/>
      <c r="AS124" s="970"/>
      <c r="AT124" s="971"/>
      <c r="AU124" s="1064" t="s">
        <v>472</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447</v>
      </c>
      <c r="BR124" s="1031"/>
      <c r="BS124" s="1031"/>
      <c r="BT124" s="1031"/>
      <c r="BU124" s="1031"/>
      <c r="BV124" s="1031" t="s">
        <v>433</v>
      </c>
      <c r="BW124" s="1031"/>
      <c r="BX124" s="1031"/>
      <c r="BY124" s="1031"/>
      <c r="BZ124" s="1031"/>
      <c r="CA124" s="1031" t="s">
        <v>433</v>
      </c>
      <c r="CB124" s="1031"/>
      <c r="CC124" s="1031"/>
      <c r="CD124" s="1031"/>
      <c r="CE124" s="1031"/>
      <c r="CF124" s="1032"/>
      <c r="CG124" s="1033"/>
      <c r="CH124" s="1033"/>
      <c r="CI124" s="1033"/>
      <c r="CJ124" s="1034"/>
      <c r="CK124" s="1016"/>
      <c r="CL124" s="1016"/>
      <c r="CM124" s="1016"/>
      <c r="CN124" s="1016"/>
      <c r="CO124" s="1017"/>
      <c r="CP124" s="1023" t="s">
        <v>473</v>
      </c>
      <c r="CQ124" s="1024"/>
      <c r="CR124" s="1024"/>
      <c r="CS124" s="1024"/>
      <c r="CT124" s="1024"/>
      <c r="CU124" s="1024"/>
      <c r="CV124" s="1024"/>
      <c r="CW124" s="1024"/>
      <c r="CX124" s="1024"/>
      <c r="CY124" s="1024"/>
      <c r="CZ124" s="1024"/>
      <c r="DA124" s="1024"/>
      <c r="DB124" s="1024"/>
      <c r="DC124" s="1024"/>
      <c r="DD124" s="1024"/>
      <c r="DE124" s="1024"/>
      <c r="DF124" s="1025"/>
      <c r="DG124" s="1008" t="s">
        <v>447</v>
      </c>
      <c r="DH124" s="990"/>
      <c r="DI124" s="990"/>
      <c r="DJ124" s="990"/>
      <c r="DK124" s="991"/>
      <c r="DL124" s="989" t="s">
        <v>447</v>
      </c>
      <c r="DM124" s="990"/>
      <c r="DN124" s="990"/>
      <c r="DO124" s="990"/>
      <c r="DP124" s="991"/>
      <c r="DQ124" s="989" t="s">
        <v>447</v>
      </c>
      <c r="DR124" s="990"/>
      <c r="DS124" s="990"/>
      <c r="DT124" s="990"/>
      <c r="DU124" s="991"/>
      <c r="DV124" s="992" t="s">
        <v>433</v>
      </c>
      <c r="DW124" s="993"/>
      <c r="DX124" s="993"/>
      <c r="DY124" s="993"/>
      <c r="DZ124" s="994"/>
    </row>
    <row r="125" spans="1:130" s="231" customFormat="1" ht="26.25" customHeight="1" x14ac:dyDescent="0.15">
      <c r="A125" s="1062"/>
      <c r="B125" s="956"/>
      <c r="C125" s="929" t="s">
        <v>459</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447</v>
      </c>
      <c r="AB125" s="966"/>
      <c r="AC125" s="966"/>
      <c r="AD125" s="966"/>
      <c r="AE125" s="967"/>
      <c r="AF125" s="968" t="s">
        <v>447</v>
      </c>
      <c r="AG125" s="966"/>
      <c r="AH125" s="966"/>
      <c r="AI125" s="966"/>
      <c r="AJ125" s="967"/>
      <c r="AK125" s="968" t="s">
        <v>447</v>
      </c>
      <c r="AL125" s="966"/>
      <c r="AM125" s="966"/>
      <c r="AN125" s="966"/>
      <c r="AO125" s="967"/>
      <c r="AP125" s="969" t="s">
        <v>433</v>
      </c>
      <c r="AQ125" s="970"/>
      <c r="AR125" s="970"/>
      <c r="AS125" s="970"/>
      <c r="AT125" s="97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6" t="s">
        <v>474</v>
      </c>
      <c r="CL125" s="1011"/>
      <c r="CM125" s="1011"/>
      <c r="CN125" s="1011"/>
      <c r="CO125" s="1012"/>
      <c r="CP125" s="936" t="s">
        <v>475</v>
      </c>
      <c r="CQ125" s="904"/>
      <c r="CR125" s="904"/>
      <c r="CS125" s="904"/>
      <c r="CT125" s="904"/>
      <c r="CU125" s="904"/>
      <c r="CV125" s="904"/>
      <c r="CW125" s="904"/>
      <c r="CX125" s="904"/>
      <c r="CY125" s="904"/>
      <c r="CZ125" s="904"/>
      <c r="DA125" s="904"/>
      <c r="DB125" s="904"/>
      <c r="DC125" s="904"/>
      <c r="DD125" s="904"/>
      <c r="DE125" s="904"/>
      <c r="DF125" s="905"/>
      <c r="DG125" s="937" t="s">
        <v>447</v>
      </c>
      <c r="DH125" s="938"/>
      <c r="DI125" s="938"/>
      <c r="DJ125" s="938"/>
      <c r="DK125" s="938"/>
      <c r="DL125" s="938" t="s">
        <v>433</v>
      </c>
      <c r="DM125" s="938"/>
      <c r="DN125" s="938"/>
      <c r="DO125" s="938"/>
      <c r="DP125" s="938"/>
      <c r="DQ125" s="938" t="s">
        <v>447</v>
      </c>
      <c r="DR125" s="938"/>
      <c r="DS125" s="938"/>
      <c r="DT125" s="938"/>
      <c r="DU125" s="938"/>
      <c r="DV125" s="939" t="s">
        <v>447</v>
      </c>
      <c r="DW125" s="939"/>
      <c r="DX125" s="939"/>
      <c r="DY125" s="939"/>
      <c r="DZ125" s="940"/>
    </row>
    <row r="126" spans="1:130" s="231" customFormat="1" ht="26.25" customHeight="1" thickBot="1" x14ac:dyDescent="0.2">
      <c r="A126" s="1062"/>
      <c r="B126" s="956"/>
      <c r="C126" s="929" t="s">
        <v>461</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t="s">
        <v>447</v>
      </c>
      <c r="AB126" s="966"/>
      <c r="AC126" s="966"/>
      <c r="AD126" s="966"/>
      <c r="AE126" s="967"/>
      <c r="AF126" s="968" t="s">
        <v>447</v>
      </c>
      <c r="AG126" s="966"/>
      <c r="AH126" s="966"/>
      <c r="AI126" s="966"/>
      <c r="AJ126" s="967"/>
      <c r="AK126" s="968" t="s">
        <v>447</v>
      </c>
      <c r="AL126" s="966"/>
      <c r="AM126" s="966"/>
      <c r="AN126" s="966"/>
      <c r="AO126" s="967"/>
      <c r="AP126" s="969" t="s">
        <v>447</v>
      </c>
      <c r="AQ126" s="970"/>
      <c r="AR126" s="970"/>
      <c r="AS126" s="970"/>
      <c r="AT126" s="97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7"/>
      <c r="CL126" s="1014"/>
      <c r="CM126" s="1014"/>
      <c r="CN126" s="1014"/>
      <c r="CO126" s="1015"/>
      <c r="CP126" s="929" t="s">
        <v>476</v>
      </c>
      <c r="CQ126" s="930"/>
      <c r="CR126" s="930"/>
      <c r="CS126" s="930"/>
      <c r="CT126" s="930"/>
      <c r="CU126" s="930"/>
      <c r="CV126" s="930"/>
      <c r="CW126" s="930"/>
      <c r="CX126" s="930"/>
      <c r="CY126" s="930"/>
      <c r="CZ126" s="930"/>
      <c r="DA126" s="930"/>
      <c r="DB126" s="930"/>
      <c r="DC126" s="930"/>
      <c r="DD126" s="930"/>
      <c r="DE126" s="930"/>
      <c r="DF126" s="931"/>
      <c r="DG126" s="932" t="s">
        <v>447</v>
      </c>
      <c r="DH126" s="933"/>
      <c r="DI126" s="933"/>
      <c r="DJ126" s="933"/>
      <c r="DK126" s="933"/>
      <c r="DL126" s="933" t="s">
        <v>447</v>
      </c>
      <c r="DM126" s="933"/>
      <c r="DN126" s="933"/>
      <c r="DO126" s="933"/>
      <c r="DP126" s="933"/>
      <c r="DQ126" s="933" t="s">
        <v>433</v>
      </c>
      <c r="DR126" s="933"/>
      <c r="DS126" s="933"/>
      <c r="DT126" s="933"/>
      <c r="DU126" s="933"/>
      <c r="DV126" s="934" t="s">
        <v>447</v>
      </c>
      <c r="DW126" s="934"/>
      <c r="DX126" s="934"/>
      <c r="DY126" s="934"/>
      <c r="DZ126" s="935"/>
    </row>
    <row r="127" spans="1:130" s="231" customFormat="1" ht="26.25" customHeight="1" x14ac:dyDescent="0.15">
      <c r="A127" s="1063"/>
      <c r="B127" s="958"/>
      <c r="C127" s="980" t="s">
        <v>477</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t="s">
        <v>447</v>
      </c>
      <c r="AB127" s="966"/>
      <c r="AC127" s="966"/>
      <c r="AD127" s="966"/>
      <c r="AE127" s="967"/>
      <c r="AF127" s="968" t="s">
        <v>447</v>
      </c>
      <c r="AG127" s="966"/>
      <c r="AH127" s="966"/>
      <c r="AI127" s="966"/>
      <c r="AJ127" s="967"/>
      <c r="AK127" s="968" t="s">
        <v>447</v>
      </c>
      <c r="AL127" s="966"/>
      <c r="AM127" s="966"/>
      <c r="AN127" s="966"/>
      <c r="AO127" s="967"/>
      <c r="AP127" s="969" t="s">
        <v>433</v>
      </c>
      <c r="AQ127" s="970"/>
      <c r="AR127" s="970"/>
      <c r="AS127" s="970"/>
      <c r="AT127" s="971"/>
      <c r="AU127" s="234"/>
      <c r="AV127" s="234"/>
      <c r="AW127" s="234"/>
      <c r="AX127" s="1035" t="s">
        <v>478</v>
      </c>
      <c r="AY127" s="1036"/>
      <c r="AZ127" s="1036"/>
      <c r="BA127" s="1036"/>
      <c r="BB127" s="1036"/>
      <c r="BC127" s="1036"/>
      <c r="BD127" s="1036"/>
      <c r="BE127" s="1037"/>
      <c r="BF127" s="1038" t="s">
        <v>479</v>
      </c>
      <c r="BG127" s="1036"/>
      <c r="BH127" s="1036"/>
      <c r="BI127" s="1036"/>
      <c r="BJ127" s="1036"/>
      <c r="BK127" s="1036"/>
      <c r="BL127" s="1037"/>
      <c r="BM127" s="1038" t="s">
        <v>480</v>
      </c>
      <c r="BN127" s="1036"/>
      <c r="BO127" s="1036"/>
      <c r="BP127" s="1036"/>
      <c r="BQ127" s="1036"/>
      <c r="BR127" s="1036"/>
      <c r="BS127" s="1037"/>
      <c r="BT127" s="1038" t="s">
        <v>481</v>
      </c>
      <c r="BU127" s="1036"/>
      <c r="BV127" s="1036"/>
      <c r="BW127" s="1036"/>
      <c r="BX127" s="1036"/>
      <c r="BY127" s="1036"/>
      <c r="BZ127" s="1060"/>
      <c r="CA127" s="234"/>
      <c r="CB127" s="234"/>
      <c r="CC127" s="234"/>
      <c r="CD127" s="257"/>
      <c r="CE127" s="257"/>
      <c r="CF127" s="257"/>
      <c r="CG127" s="234"/>
      <c r="CH127" s="234"/>
      <c r="CI127" s="234"/>
      <c r="CJ127" s="256"/>
      <c r="CK127" s="1027"/>
      <c r="CL127" s="1014"/>
      <c r="CM127" s="1014"/>
      <c r="CN127" s="1014"/>
      <c r="CO127" s="1015"/>
      <c r="CP127" s="929" t="s">
        <v>482</v>
      </c>
      <c r="CQ127" s="930"/>
      <c r="CR127" s="930"/>
      <c r="CS127" s="930"/>
      <c r="CT127" s="930"/>
      <c r="CU127" s="930"/>
      <c r="CV127" s="930"/>
      <c r="CW127" s="930"/>
      <c r="CX127" s="930"/>
      <c r="CY127" s="930"/>
      <c r="CZ127" s="930"/>
      <c r="DA127" s="930"/>
      <c r="DB127" s="930"/>
      <c r="DC127" s="930"/>
      <c r="DD127" s="930"/>
      <c r="DE127" s="930"/>
      <c r="DF127" s="931"/>
      <c r="DG127" s="932" t="s">
        <v>433</v>
      </c>
      <c r="DH127" s="933"/>
      <c r="DI127" s="933"/>
      <c r="DJ127" s="933"/>
      <c r="DK127" s="933"/>
      <c r="DL127" s="933" t="s">
        <v>433</v>
      </c>
      <c r="DM127" s="933"/>
      <c r="DN127" s="933"/>
      <c r="DO127" s="933"/>
      <c r="DP127" s="933"/>
      <c r="DQ127" s="933" t="s">
        <v>433</v>
      </c>
      <c r="DR127" s="933"/>
      <c r="DS127" s="933"/>
      <c r="DT127" s="933"/>
      <c r="DU127" s="933"/>
      <c r="DV127" s="934" t="s">
        <v>433</v>
      </c>
      <c r="DW127" s="934"/>
      <c r="DX127" s="934"/>
      <c r="DY127" s="934"/>
      <c r="DZ127" s="935"/>
    </row>
    <row r="128" spans="1:130" s="231" customFormat="1" ht="26.25" customHeight="1" thickBot="1" x14ac:dyDescent="0.2">
      <c r="A128" s="1046" t="s">
        <v>483</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484</v>
      </c>
      <c r="X128" s="1048"/>
      <c r="Y128" s="1048"/>
      <c r="Z128" s="1049"/>
      <c r="AA128" s="1050">
        <v>14714</v>
      </c>
      <c r="AB128" s="1051"/>
      <c r="AC128" s="1051"/>
      <c r="AD128" s="1051"/>
      <c r="AE128" s="1052"/>
      <c r="AF128" s="1053">
        <v>11383</v>
      </c>
      <c r="AG128" s="1051"/>
      <c r="AH128" s="1051"/>
      <c r="AI128" s="1051"/>
      <c r="AJ128" s="1052"/>
      <c r="AK128" s="1053">
        <v>11843</v>
      </c>
      <c r="AL128" s="1051"/>
      <c r="AM128" s="1051"/>
      <c r="AN128" s="1051"/>
      <c r="AO128" s="1052"/>
      <c r="AP128" s="1054"/>
      <c r="AQ128" s="1055"/>
      <c r="AR128" s="1055"/>
      <c r="AS128" s="1055"/>
      <c r="AT128" s="1056"/>
      <c r="AU128" s="234"/>
      <c r="AV128" s="234"/>
      <c r="AW128" s="234"/>
      <c r="AX128" s="903" t="s">
        <v>485</v>
      </c>
      <c r="AY128" s="904"/>
      <c r="AZ128" s="904"/>
      <c r="BA128" s="904"/>
      <c r="BB128" s="904"/>
      <c r="BC128" s="904"/>
      <c r="BD128" s="904"/>
      <c r="BE128" s="905"/>
      <c r="BF128" s="1057" t="s">
        <v>486</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81"/>
      <c r="CA128" s="257"/>
      <c r="CB128" s="257"/>
      <c r="CC128" s="257"/>
      <c r="CD128" s="257"/>
      <c r="CE128" s="257"/>
      <c r="CF128" s="257"/>
      <c r="CG128" s="234"/>
      <c r="CH128" s="234"/>
      <c r="CI128" s="234"/>
      <c r="CJ128" s="256"/>
      <c r="CK128" s="1028"/>
      <c r="CL128" s="1029"/>
      <c r="CM128" s="1029"/>
      <c r="CN128" s="1029"/>
      <c r="CO128" s="1030"/>
      <c r="CP128" s="1039" t="s">
        <v>487</v>
      </c>
      <c r="CQ128" s="1040"/>
      <c r="CR128" s="1040"/>
      <c r="CS128" s="1040"/>
      <c r="CT128" s="1040"/>
      <c r="CU128" s="1040"/>
      <c r="CV128" s="1040"/>
      <c r="CW128" s="1040"/>
      <c r="CX128" s="1040"/>
      <c r="CY128" s="1040"/>
      <c r="CZ128" s="1040"/>
      <c r="DA128" s="1040"/>
      <c r="DB128" s="1040"/>
      <c r="DC128" s="1040"/>
      <c r="DD128" s="1040"/>
      <c r="DE128" s="1040"/>
      <c r="DF128" s="1041"/>
      <c r="DG128" s="1042" t="s">
        <v>433</v>
      </c>
      <c r="DH128" s="1043"/>
      <c r="DI128" s="1043"/>
      <c r="DJ128" s="1043"/>
      <c r="DK128" s="1043"/>
      <c r="DL128" s="1043" t="s">
        <v>433</v>
      </c>
      <c r="DM128" s="1043"/>
      <c r="DN128" s="1043"/>
      <c r="DO128" s="1043"/>
      <c r="DP128" s="1043"/>
      <c r="DQ128" s="1043" t="s">
        <v>488</v>
      </c>
      <c r="DR128" s="1043"/>
      <c r="DS128" s="1043"/>
      <c r="DT128" s="1043"/>
      <c r="DU128" s="1043"/>
      <c r="DV128" s="1044" t="s">
        <v>126</v>
      </c>
      <c r="DW128" s="1044"/>
      <c r="DX128" s="1044"/>
      <c r="DY128" s="1044"/>
      <c r="DZ128" s="1045"/>
    </row>
    <row r="129" spans="1:131" s="231" customFormat="1" ht="26.25" customHeight="1" x14ac:dyDescent="0.15">
      <c r="A129" s="941" t="s">
        <v>106</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489</v>
      </c>
      <c r="X129" s="1076"/>
      <c r="Y129" s="1076"/>
      <c r="Z129" s="1077"/>
      <c r="AA129" s="965">
        <v>2998046</v>
      </c>
      <c r="AB129" s="966"/>
      <c r="AC129" s="966"/>
      <c r="AD129" s="966"/>
      <c r="AE129" s="967"/>
      <c r="AF129" s="968">
        <v>2963071</v>
      </c>
      <c r="AG129" s="966"/>
      <c r="AH129" s="966"/>
      <c r="AI129" s="966"/>
      <c r="AJ129" s="967"/>
      <c r="AK129" s="968">
        <v>3118070</v>
      </c>
      <c r="AL129" s="966"/>
      <c r="AM129" s="966"/>
      <c r="AN129" s="966"/>
      <c r="AO129" s="967"/>
      <c r="AP129" s="1078"/>
      <c r="AQ129" s="1079"/>
      <c r="AR129" s="1079"/>
      <c r="AS129" s="1079"/>
      <c r="AT129" s="1080"/>
      <c r="AU129" s="235"/>
      <c r="AV129" s="235"/>
      <c r="AW129" s="235"/>
      <c r="AX129" s="1070" t="s">
        <v>490</v>
      </c>
      <c r="AY129" s="930"/>
      <c r="AZ129" s="930"/>
      <c r="BA129" s="930"/>
      <c r="BB129" s="930"/>
      <c r="BC129" s="930"/>
      <c r="BD129" s="930"/>
      <c r="BE129" s="931"/>
      <c r="BF129" s="1071" t="s">
        <v>126</v>
      </c>
      <c r="BG129" s="1072"/>
      <c r="BH129" s="1072"/>
      <c r="BI129" s="1072"/>
      <c r="BJ129" s="1072"/>
      <c r="BK129" s="1072"/>
      <c r="BL129" s="1073"/>
      <c r="BM129" s="1071">
        <v>20</v>
      </c>
      <c r="BN129" s="1072"/>
      <c r="BO129" s="1072"/>
      <c r="BP129" s="1072"/>
      <c r="BQ129" s="1072"/>
      <c r="BR129" s="1072"/>
      <c r="BS129" s="1073"/>
      <c r="BT129" s="1071">
        <v>30</v>
      </c>
      <c r="BU129" s="1072"/>
      <c r="BV129" s="1072"/>
      <c r="BW129" s="1072"/>
      <c r="BX129" s="1072"/>
      <c r="BY129" s="1072"/>
      <c r="BZ129" s="107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941" t="s">
        <v>491</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492</v>
      </c>
      <c r="X130" s="1076"/>
      <c r="Y130" s="1076"/>
      <c r="Z130" s="1077"/>
      <c r="AA130" s="965">
        <v>286939</v>
      </c>
      <c r="AB130" s="966"/>
      <c r="AC130" s="966"/>
      <c r="AD130" s="966"/>
      <c r="AE130" s="967"/>
      <c r="AF130" s="968">
        <v>286337</v>
      </c>
      <c r="AG130" s="966"/>
      <c r="AH130" s="966"/>
      <c r="AI130" s="966"/>
      <c r="AJ130" s="967"/>
      <c r="AK130" s="968">
        <v>280110</v>
      </c>
      <c r="AL130" s="966"/>
      <c r="AM130" s="966"/>
      <c r="AN130" s="966"/>
      <c r="AO130" s="967"/>
      <c r="AP130" s="1078"/>
      <c r="AQ130" s="1079"/>
      <c r="AR130" s="1079"/>
      <c r="AS130" s="1079"/>
      <c r="AT130" s="1080"/>
      <c r="AU130" s="235"/>
      <c r="AV130" s="235"/>
      <c r="AW130" s="235"/>
      <c r="AX130" s="1070" t="s">
        <v>493</v>
      </c>
      <c r="AY130" s="930"/>
      <c r="AZ130" s="930"/>
      <c r="BA130" s="930"/>
      <c r="BB130" s="930"/>
      <c r="BC130" s="930"/>
      <c r="BD130" s="930"/>
      <c r="BE130" s="931"/>
      <c r="BF130" s="1106">
        <v>8.8000000000000007</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494</v>
      </c>
      <c r="X131" s="1113"/>
      <c r="Y131" s="1113"/>
      <c r="Z131" s="1114"/>
      <c r="AA131" s="1008">
        <v>2711107</v>
      </c>
      <c r="AB131" s="990"/>
      <c r="AC131" s="990"/>
      <c r="AD131" s="990"/>
      <c r="AE131" s="991"/>
      <c r="AF131" s="989">
        <v>2676734</v>
      </c>
      <c r="AG131" s="990"/>
      <c r="AH131" s="990"/>
      <c r="AI131" s="990"/>
      <c r="AJ131" s="991"/>
      <c r="AK131" s="989">
        <v>2837960</v>
      </c>
      <c r="AL131" s="990"/>
      <c r="AM131" s="990"/>
      <c r="AN131" s="990"/>
      <c r="AO131" s="991"/>
      <c r="AP131" s="1115"/>
      <c r="AQ131" s="1116"/>
      <c r="AR131" s="1116"/>
      <c r="AS131" s="1116"/>
      <c r="AT131" s="1117"/>
      <c r="AU131" s="235"/>
      <c r="AV131" s="235"/>
      <c r="AW131" s="235"/>
      <c r="AX131" s="1088" t="s">
        <v>495</v>
      </c>
      <c r="AY131" s="1040"/>
      <c r="AZ131" s="1040"/>
      <c r="BA131" s="1040"/>
      <c r="BB131" s="1040"/>
      <c r="BC131" s="1040"/>
      <c r="BD131" s="1040"/>
      <c r="BE131" s="1041"/>
      <c r="BF131" s="1089" t="s">
        <v>451</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1095" t="s">
        <v>496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497</v>
      </c>
      <c r="W132" s="1099"/>
      <c r="X132" s="1099"/>
      <c r="Y132" s="1099"/>
      <c r="Z132" s="1100"/>
      <c r="AA132" s="1101">
        <v>9.0700219499999992</v>
      </c>
      <c r="AB132" s="1102"/>
      <c r="AC132" s="1102"/>
      <c r="AD132" s="1102"/>
      <c r="AE132" s="1103"/>
      <c r="AF132" s="1104">
        <v>9.5331474850000006</v>
      </c>
      <c r="AG132" s="1102"/>
      <c r="AH132" s="1102"/>
      <c r="AI132" s="1102"/>
      <c r="AJ132" s="1103"/>
      <c r="AK132" s="1104">
        <v>7.9810145319999997</v>
      </c>
      <c r="AL132" s="1102"/>
      <c r="AM132" s="1102"/>
      <c r="AN132" s="1102"/>
      <c r="AO132" s="1103"/>
      <c r="AP132" s="1005"/>
      <c r="AQ132" s="1006"/>
      <c r="AR132" s="1006"/>
      <c r="AS132" s="1006"/>
      <c r="AT132" s="110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498</v>
      </c>
      <c r="W133" s="1082"/>
      <c r="X133" s="1082"/>
      <c r="Y133" s="1082"/>
      <c r="Z133" s="1083"/>
      <c r="AA133" s="1084">
        <v>9.5</v>
      </c>
      <c r="AB133" s="1085"/>
      <c r="AC133" s="1085"/>
      <c r="AD133" s="1085"/>
      <c r="AE133" s="1086"/>
      <c r="AF133" s="1084">
        <v>9.5</v>
      </c>
      <c r="AG133" s="1085"/>
      <c r="AH133" s="1085"/>
      <c r="AI133" s="1085"/>
      <c r="AJ133" s="1086"/>
      <c r="AK133" s="1084">
        <v>8.8000000000000007</v>
      </c>
      <c r="AL133" s="1085"/>
      <c r="AM133" s="1085"/>
      <c r="AN133" s="1085"/>
      <c r="AO133" s="1086"/>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iN7vBRIG4enuMEn63Aj3EK5d1fpBZdPCobvvbN4Qz9l279zDiy30CbYhEQuDw50ZN1pH8+CLL22gffwHTdoxcg==" saltValue="b/qnTBRQ9RI5Z8FpabTk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pageSetUpPr fitToPage="1"/>
  </sheetPr>
  <dimension ref="A1:DQ105"/>
  <sheetViews>
    <sheetView showGridLines="0" zoomScaleNormal="100" zoomScaleSheetLayoutView="115"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499</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A9ImLAsF2i/Agd1gTd/I5IFgxT5XX6O96Md+yC0UxaMIKAsH4kySQtkzPlYtgTZlcqOUPN4WjmRtusGZPoVoag==" saltValue="ipd1LoxfqkfwN6t3K358Bw==" spinCount="100000" sheet="1" objects="1" scenarios="1"/>
  <dataConsolidate/>
  <phoneticPr fontId="2"/>
  <printOptions horizontalCentered="1"/>
  <pageMargins left="0" right="0" top="0.39370078740157483" bottom="0.39370078740157483" header="0.19685039370078741" footer="0.19685039370078741"/>
  <pageSetup paperSize="9" scale="44" fitToHeight="50"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pageSetUpPr fitToPage="1"/>
  </sheetPr>
  <dimension ref="A1:DL89"/>
  <sheetViews>
    <sheetView showGridLines="0" view="pageBreakPreview" zoomScaleNormal="100" zoomScaleSheetLayoutView="100"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BKbDZ5ihkJYbCPiUsjDlXDpfHtCtbF6vH3PnNlt3AXoNIHRPMrjKetItuH4d1u4XYkxtgB2bVyMy9hojG+lYg==" saltValue="yM8D+kmNBLOgT1asvIYgIQ==" spinCount="100000" sheet="1" objects="1" scenarios="1"/>
  <dataConsolidate/>
  <phoneticPr fontId="2"/>
  <printOptions horizontalCentered="1"/>
  <pageMargins left="0" right="0" top="0.39370078740157483" bottom="0.39370078740157483" header="0.19685039370078741" footer="0.19685039370078741"/>
  <pageSetup paperSize="9" scale="48" fitToHeight="50"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AZ73"/>
  <sheetViews>
    <sheetView showGridLines="0" view="pageBreakPreview" zoomScaleNormal="100" zoomScaleSheetLayoutView="100"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500</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501</v>
      </c>
      <c r="AL6" s="268"/>
      <c r="AM6" s="268"/>
      <c r="AN6" s="268"/>
    </row>
    <row r="7" spans="1:46" ht="13.5" customHeight="1" x14ac:dyDescent="0.15">
      <c r="A7" s="267"/>
      <c r="AK7" s="270"/>
      <c r="AL7" s="271"/>
      <c r="AM7" s="271"/>
      <c r="AN7" s="272"/>
      <c r="AO7" s="1118" t="s">
        <v>502</v>
      </c>
      <c r="AP7" s="273"/>
      <c r="AQ7" s="274" t="s">
        <v>503</v>
      </c>
      <c r="AR7" s="275"/>
    </row>
    <row r="8" spans="1:46" x14ac:dyDescent="0.15">
      <c r="A8" s="267"/>
      <c r="AK8" s="276"/>
      <c r="AL8" s="277"/>
      <c r="AM8" s="277"/>
      <c r="AN8" s="278"/>
      <c r="AO8" s="1119"/>
      <c r="AP8" s="279" t="s">
        <v>504</v>
      </c>
      <c r="AQ8" s="280" t="s">
        <v>505</v>
      </c>
      <c r="AR8" s="281" t="s">
        <v>506</v>
      </c>
    </row>
    <row r="9" spans="1:46" x14ac:dyDescent="0.15">
      <c r="A9" s="267"/>
      <c r="AK9" s="1120" t="s">
        <v>507</v>
      </c>
      <c r="AL9" s="1121"/>
      <c r="AM9" s="1121"/>
      <c r="AN9" s="1122"/>
      <c r="AO9" s="282">
        <v>1151132</v>
      </c>
      <c r="AP9" s="282">
        <v>123486</v>
      </c>
      <c r="AQ9" s="283">
        <v>156065</v>
      </c>
      <c r="AR9" s="284">
        <v>-20.9</v>
      </c>
    </row>
    <row r="10" spans="1:46" ht="13.5" customHeight="1" x14ac:dyDescent="0.15">
      <c r="A10" s="267"/>
      <c r="AK10" s="1120" t="s">
        <v>508</v>
      </c>
      <c r="AL10" s="1121"/>
      <c r="AM10" s="1121"/>
      <c r="AN10" s="1122"/>
      <c r="AO10" s="285">
        <v>197064</v>
      </c>
      <c r="AP10" s="285">
        <v>21140</v>
      </c>
      <c r="AQ10" s="286">
        <v>24089</v>
      </c>
      <c r="AR10" s="287">
        <v>-12.2</v>
      </c>
    </row>
    <row r="11" spans="1:46" ht="13.5" customHeight="1" x14ac:dyDescent="0.15">
      <c r="A11" s="267"/>
      <c r="AK11" s="1120" t="s">
        <v>509</v>
      </c>
      <c r="AL11" s="1121"/>
      <c r="AM11" s="1121"/>
      <c r="AN11" s="1122"/>
      <c r="AO11" s="285" t="s">
        <v>510</v>
      </c>
      <c r="AP11" s="285" t="s">
        <v>510</v>
      </c>
      <c r="AQ11" s="286">
        <v>3903</v>
      </c>
      <c r="AR11" s="287" t="s">
        <v>510</v>
      </c>
    </row>
    <row r="12" spans="1:46" ht="13.5" customHeight="1" x14ac:dyDescent="0.15">
      <c r="A12" s="267"/>
      <c r="AK12" s="1120" t="s">
        <v>511</v>
      </c>
      <c r="AL12" s="1121"/>
      <c r="AM12" s="1121"/>
      <c r="AN12" s="1122"/>
      <c r="AO12" s="285" t="s">
        <v>510</v>
      </c>
      <c r="AP12" s="285" t="s">
        <v>510</v>
      </c>
      <c r="AQ12" s="286" t="s">
        <v>510</v>
      </c>
      <c r="AR12" s="287" t="s">
        <v>510</v>
      </c>
    </row>
    <row r="13" spans="1:46" ht="13.5" customHeight="1" x14ac:dyDescent="0.15">
      <c r="A13" s="267"/>
      <c r="AK13" s="1120" t="s">
        <v>512</v>
      </c>
      <c r="AL13" s="1121"/>
      <c r="AM13" s="1121"/>
      <c r="AN13" s="1122"/>
      <c r="AO13" s="285" t="s">
        <v>510</v>
      </c>
      <c r="AP13" s="285" t="s">
        <v>510</v>
      </c>
      <c r="AQ13" s="286">
        <v>6134</v>
      </c>
      <c r="AR13" s="287" t="s">
        <v>510</v>
      </c>
    </row>
    <row r="14" spans="1:46" ht="13.5" customHeight="1" x14ac:dyDescent="0.15">
      <c r="A14" s="267"/>
      <c r="AK14" s="1120" t="s">
        <v>513</v>
      </c>
      <c r="AL14" s="1121"/>
      <c r="AM14" s="1121"/>
      <c r="AN14" s="1122"/>
      <c r="AO14" s="285" t="s">
        <v>510</v>
      </c>
      <c r="AP14" s="285" t="s">
        <v>510</v>
      </c>
      <c r="AQ14" s="286">
        <v>6841</v>
      </c>
      <c r="AR14" s="287" t="s">
        <v>510</v>
      </c>
    </row>
    <row r="15" spans="1:46" ht="13.5" customHeight="1" x14ac:dyDescent="0.15">
      <c r="A15" s="267"/>
      <c r="AK15" s="1126" t="s">
        <v>514</v>
      </c>
      <c r="AL15" s="1127"/>
      <c r="AM15" s="1127"/>
      <c r="AN15" s="1128"/>
      <c r="AO15" s="285">
        <v>-84722</v>
      </c>
      <c r="AP15" s="285">
        <v>-9088</v>
      </c>
      <c r="AQ15" s="286">
        <v>-12699</v>
      </c>
      <c r="AR15" s="287">
        <v>-28.4</v>
      </c>
    </row>
    <row r="16" spans="1:46" x14ac:dyDescent="0.15">
      <c r="A16" s="267"/>
      <c r="AK16" s="1126" t="s">
        <v>184</v>
      </c>
      <c r="AL16" s="1127"/>
      <c r="AM16" s="1127"/>
      <c r="AN16" s="1128"/>
      <c r="AO16" s="285">
        <v>1263474</v>
      </c>
      <c r="AP16" s="285">
        <v>135537</v>
      </c>
      <c r="AQ16" s="286">
        <v>184332</v>
      </c>
      <c r="AR16" s="287">
        <v>-26.5</v>
      </c>
    </row>
    <row r="17" spans="1:46" x14ac:dyDescent="0.15">
      <c r="A17" s="267"/>
    </row>
    <row r="18" spans="1:46" x14ac:dyDescent="0.15">
      <c r="A18" s="267"/>
      <c r="AQ18" s="288"/>
      <c r="AR18" s="288"/>
    </row>
    <row r="19" spans="1:46" x14ac:dyDescent="0.15">
      <c r="A19" s="267"/>
      <c r="AK19" s="263" t="s">
        <v>515</v>
      </c>
    </row>
    <row r="20" spans="1:46" x14ac:dyDescent="0.15">
      <c r="A20" s="267"/>
      <c r="AK20" s="289"/>
      <c r="AL20" s="290"/>
      <c r="AM20" s="290"/>
      <c r="AN20" s="291"/>
      <c r="AO20" s="292" t="s">
        <v>516</v>
      </c>
      <c r="AP20" s="293" t="s">
        <v>517</v>
      </c>
      <c r="AQ20" s="294" t="s">
        <v>518</v>
      </c>
      <c r="AR20" s="295"/>
    </row>
    <row r="21" spans="1:46" s="268" customFormat="1" x14ac:dyDescent="0.15">
      <c r="A21" s="296"/>
      <c r="AK21" s="1129" t="s">
        <v>519</v>
      </c>
      <c r="AL21" s="1130"/>
      <c r="AM21" s="1130"/>
      <c r="AN21" s="1131"/>
      <c r="AO21" s="297">
        <v>12.01</v>
      </c>
      <c r="AP21" s="298">
        <v>15.68</v>
      </c>
      <c r="AQ21" s="299">
        <v>-3.67</v>
      </c>
      <c r="AS21" s="300"/>
      <c r="AT21" s="296"/>
    </row>
    <row r="22" spans="1:46" s="268" customFormat="1" x14ac:dyDescent="0.15">
      <c r="A22" s="296"/>
      <c r="AK22" s="1129" t="s">
        <v>520</v>
      </c>
      <c r="AL22" s="1130"/>
      <c r="AM22" s="1130"/>
      <c r="AN22" s="1131"/>
      <c r="AO22" s="301">
        <v>91.2</v>
      </c>
      <c r="AP22" s="302">
        <v>95.9</v>
      </c>
      <c r="AQ22" s="303">
        <v>-4.7</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521</v>
      </c>
      <c r="AP26" s="288"/>
      <c r="AQ26" s="288"/>
      <c r="AR26" s="288"/>
    </row>
    <row r="27" spans="1:46" x14ac:dyDescent="0.15">
      <c r="A27" s="308"/>
      <c r="AS27" s="263"/>
      <c r="AT27" s="263"/>
    </row>
    <row r="28" spans="1:46" ht="17.25" x14ac:dyDescent="0.15">
      <c r="A28" s="264" t="s">
        <v>522</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523</v>
      </c>
      <c r="AL29" s="268"/>
      <c r="AM29" s="268"/>
      <c r="AN29" s="268"/>
      <c r="AS29" s="310"/>
    </row>
    <row r="30" spans="1:46" ht="13.5" customHeight="1" x14ac:dyDescent="0.15">
      <c r="A30" s="267"/>
      <c r="AK30" s="270"/>
      <c r="AL30" s="271"/>
      <c r="AM30" s="271"/>
      <c r="AN30" s="272"/>
      <c r="AO30" s="1118" t="s">
        <v>502</v>
      </c>
      <c r="AP30" s="273"/>
      <c r="AQ30" s="274" t="s">
        <v>503</v>
      </c>
      <c r="AR30" s="275"/>
    </row>
    <row r="31" spans="1:46" x14ac:dyDescent="0.15">
      <c r="A31" s="267"/>
      <c r="AK31" s="276"/>
      <c r="AL31" s="277"/>
      <c r="AM31" s="277"/>
      <c r="AN31" s="278"/>
      <c r="AO31" s="1119"/>
      <c r="AP31" s="279" t="s">
        <v>504</v>
      </c>
      <c r="AQ31" s="280" t="s">
        <v>505</v>
      </c>
      <c r="AR31" s="281" t="s">
        <v>506</v>
      </c>
    </row>
    <row r="32" spans="1:46" ht="27" customHeight="1" x14ac:dyDescent="0.15">
      <c r="A32" s="267"/>
      <c r="AK32" s="1123" t="s">
        <v>524</v>
      </c>
      <c r="AL32" s="1124"/>
      <c r="AM32" s="1124"/>
      <c r="AN32" s="1125"/>
      <c r="AO32" s="311">
        <v>363547</v>
      </c>
      <c r="AP32" s="311">
        <v>38999</v>
      </c>
      <c r="AQ32" s="312">
        <v>108331</v>
      </c>
      <c r="AR32" s="313">
        <v>-64</v>
      </c>
    </row>
    <row r="33" spans="1:46" ht="13.5" customHeight="1" x14ac:dyDescent="0.15">
      <c r="A33" s="267"/>
      <c r="AK33" s="1123" t="s">
        <v>525</v>
      </c>
      <c r="AL33" s="1124"/>
      <c r="AM33" s="1124"/>
      <c r="AN33" s="1125"/>
      <c r="AO33" s="311" t="s">
        <v>510</v>
      </c>
      <c r="AP33" s="311" t="s">
        <v>510</v>
      </c>
      <c r="AQ33" s="312">
        <v>132</v>
      </c>
      <c r="AR33" s="313" t="s">
        <v>510</v>
      </c>
    </row>
    <row r="34" spans="1:46" ht="27" customHeight="1" x14ac:dyDescent="0.15">
      <c r="A34" s="267"/>
      <c r="AK34" s="1123" t="s">
        <v>526</v>
      </c>
      <c r="AL34" s="1124"/>
      <c r="AM34" s="1124"/>
      <c r="AN34" s="1125"/>
      <c r="AO34" s="311" t="s">
        <v>510</v>
      </c>
      <c r="AP34" s="311" t="s">
        <v>510</v>
      </c>
      <c r="AQ34" s="312">
        <v>205</v>
      </c>
      <c r="AR34" s="313" t="s">
        <v>510</v>
      </c>
    </row>
    <row r="35" spans="1:46" ht="27" customHeight="1" x14ac:dyDescent="0.15">
      <c r="A35" s="267"/>
      <c r="AK35" s="1123" t="s">
        <v>527</v>
      </c>
      <c r="AL35" s="1124"/>
      <c r="AM35" s="1124"/>
      <c r="AN35" s="1125"/>
      <c r="AO35" s="311">
        <v>64374</v>
      </c>
      <c r="AP35" s="311">
        <v>6906</v>
      </c>
      <c r="AQ35" s="312">
        <v>22911</v>
      </c>
      <c r="AR35" s="313">
        <v>-69.900000000000006</v>
      </c>
    </row>
    <row r="36" spans="1:46" ht="27" customHeight="1" x14ac:dyDescent="0.15">
      <c r="A36" s="267"/>
      <c r="AK36" s="1123" t="s">
        <v>528</v>
      </c>
      <c r="AL36" s="1124"/>
      <c r="AM36" s="1124"/>
      <c r="AN36" s="1125"/>
      <c r="AO36" s="311">
        <v>79088</v>
      </c>
      <c r="AP36" s="311">
        <v>8484</v>
      </c>
      <c r="AQ36" s="312">
        <v>3832</v>
      </c>
      <c r="AR36" s="313">
        <v>121.4</v>
      </c>
    </row>
    <row r="37" spans="1:46" ht="13.5" customHeight="1" x14ac:dyDescent="0.15">
      <c r="A37" s="267"/>
      <c r="AK37" s="1123" t="s">
        <v>529</v>
      </c>
      <c r="AL37" s="1124"/>
      <c r="AM37" s="1124"/>
      <c r="AN37" s="1125"/>
      <c r="AO37" s="311">
        <v>11442</v>
      </c>
      <c r="AP37" s="311">
        <v>1227</v>
      </c>
      <c r="AQ37" s="312">
        <v>1000</v>
      </c>
      <c r="AR37" s="313">
        <v>22.7</v>
      </c>
    </row>
    <row r="38" spans="1:46" ht="27" customHeight="1" x14ac:dyDescent="0.15">
      <c r="A38" s="267"/>
      <c r="AK38" s="1132" t="s">
        <v>530</v>
      </c>
      <c r="AL38" s="1133"/>
      <c r="AM38" s="1133"/>
      <c r="AN38" s="1134"/>
      <c r="AO38" s="314" t="s">
        <v>510</v>
      </c>
      <c r="AP38" s="314" t="s">
        <v>510</v>
      </c>
      <c r="AQ38" s="315">
        <v>21</v>
      </c>
      <c r="AR38" s="303" t="s">
        <v>510</v>
      </c>
      <c r="AS38" s="310"/>
    </row>
    <row r="39" spans="1:46" x14ac:dyDescent="0.15">
      <c r="A39" s="267"/>
      <c r="AK39" s="1132" t="s">
        <v>531</v>
      </c>
      <c r="AL39" s="1133"/>
      <c r="AM39" s="1133"/>
      <c r="AN39" s="1134"/>
      <c r="AO39" s="311">
        <v>-11843</v>
      </c>
      <c r="AP39" s="311">
        <v>-1270</v>
      </c>
      <c r="AQ39" s="312">
        <v>-5292</v>
      </c>
      <c r="AR39" s="313">
        <v>-76</v>
      </c>
      <c r="AS39" s="310"/>
    </row>
    <row r="40" spans="1:46" ht="27" customHeight="1" x14ac:dyDescent="0.15">
      <c r="A40" s="267"/>
      <c r="AK40" s="1123" t="s">
        <v>532</v>
      </c>
      <c r="AL40" s="1124"/>
      <c r="AM40" s="1124"/>
      <c r="AN40" s="1125"/>
      <c r="AO40" s="311">
        <v>-280110</v>
      </c>
      <c r="AP40" s="311">
        <v>-30048</v>
      </c>
      <c r="AQ40" s="312">
        <v>-91315</v>
      </c>
      <c r="AR40" s="313">
        <v>-67.099999999999994</v>
      </c>
      <c r="AS40" s="310"/>
    </row>
    <row r="41" spans="1:46" x14ac:dyDescent="0.15">
      <c r="A41" s="267"/>
      <c r="AK41" s="1135" t="s">
        <v>297</v>
      </c>
      <c r="AL41" s="1136"/>
      <c r="AM41" s="1136"/>
      <c r="AN41" s="1137"/>
      <c r="AO41" s="311">
        <v>226498</v>
      </c>
      <c r="AP41" s="311">
        <v>24297</v>
      </c>
      <c r="AQ41" s="312">
        <v>39824</v>
      </c>
      <c r="AR41" s="313">
        <v>-39</v>
      </c>
      <c r="AS41" s="310"/>
    </row>
    <row r="42" spans="1:46" x14ac:dyDescent="0.15">
      <c r="A42" s="267"/>
      <c r="AK42" s="316" t="s">
        <v>533</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534</v>
      </c>
    </row>
    <row r="48" spans="1:46" x14ac:dyDescent="0.15">
      <c r="A48" s="267"/>
      <c r="AK48" s="321" t="s">
        <v>535</v>
      </c>
      <c r="AL48" s="321"/>
      <c r="AM48" s="321"/>
      <c r="AN48" s="321"/>
      <c r="AO48" s="321"/>
      <c r="AP48" s="321"/>
      <c r="AQ48" s="322"/>
      <c r="AR48" s="321"/>
    </row>
    <row r="49" spans="1:44" ht="13.5" customHeight="1" x14ac:dyDescent="0.15">
      <c r="A49" s="267"/>
      <c r="AK49" s="323"/>
      <c r="AL49" s="324"/>
      <c r="AM49" s="1138" t="s">
        <v>502</v>
      </c>
      <c r="AN49" s="1140" t="s">
        <v>536</v>
      </c>
      <c r="AO49" s="1141"/>
      <c r="AP49" s="1141"/>
      <c r="AQ49" s="1141"/>
      <c r="AR49" s="1142"/>
    </row>
    <row r="50" spans="1:44" x14ac:dyDescent="0.15">
      <c r="A50" s="267"/>
      <c r="AK50" s="325"/>
      <c r="AL50" s="326"/>
      <c r="AM50" s="1139"/>
      <c r="AN50" s="327" t="s">
        <v>537</v>
      </c>
      <c r="AO50" s="328" t="s">
        <v>538</v>
      </c>
      <c r="AP50" s="329" t="s">
        <v>539</v>
      </c>
      <c r="AQ50" s="330" t="s">
        <v>540</v>
      </c>
      <c r="AR50" s="331" t="s">
        <v>541</v>
      </c>
    </row>
    <row r="51" spans="1:44" x14ac:dyDescent="0.15">
      <c r="A51" s="267"/>
      <c r="AK51" s="323" t="s">
        <v>542</v>
      </c>
      <c r="AL51" s="324"/>
      <c r="AM51" s="332">
        <v>1391461</v>
      </c>
      <c r="AN51" s="333">
        <v>144883</v>
      </c>
      <c r="AO51" s="334">
        <v>49.6</v>
      </c>
      <c r="AP51" s="335">
        <v>168868</v>
      </c>
      <c r="AQ51" s="336">
        <v>4.0999999999999996</v>
      </c>
      <c r="AR51" s="337">
        <v>45.5</v>
      </c>
    </row>
    <row r="52" spans="1:44" x14ac:dyDescent="0.15">
      <c r="A52" s="267"/>
      <c r="AK52" s="338"/>
      <c r="AL52" s="339" t="s">
        <v>543</v>
      </c>
      <c r="AM52" s="340">
        <v>67612</v>
      </c>
      <c r="AN52" s="341">
        <v>7040</v>
      </c>
      <c r="AO52" s="342">
        <v>78.3</v>
      </c>
      <c r="AP52" s="343">
        <v>79360</v>
      </c>
      <c r="AQ52" s="344">
        <v>-0.8</v>
      </c>
      <c r="AR52" s="345">
        <v>79.099999999999994</v>
      </c>
    </row>
    <row r="53" spans="1:44" x14ac:dyDescent="0.15">
      <c r="A53" s="267"/>
      <c r="AK53" s="323" t="s">
        <v>544</v>
      </c>
      <c r="AL53" s="324"/>
      <c r="AM53" s="332">
        <v>2522946</v>
      </c>
      <c r="AN53" s="333">
        <v>265741</v>
      </c>
      <c r="AO53" s="334">
        <v>83.4</v>
      </c>
      <c r="AP53" s="335">
        <v>202870</v>
      </c>
      <c r="AQ53" s="336">
        <v>20.100000000000001</v>
      </c>
      <c r="AR53" s="337">
        <v>63.3</v>
      </c>
    </row>
    <row r="54" spans="1:44" x14ac:dyDescent="0.15">
      <c r="A54" s="267"/>
      <c r="AK54" s="338"/>
      <c r="AL54" s="339" t="s">
        <v>543</v>
      </c>
      <c r="AM54" s="340">
        <v>182744</v>
      </c>
      <c r="AN54" s="341">
        <v>19248</v>
      </c>
      <c r="AO54" s="342">
        <v>173.4</v>
      </c>
      <c r="AP54" s="343">
        <v>79735</v>
      </c>
      <c r="AQ54" s="344">
        <v>0.5</v>
      </c>
      <c r="AR54" s="345">
        <v>172.9</v>
      </c>
    </row>
    <row r="55" spans="1:44" x14ac:dyDescent="0.15">
      <c r="A55" s="267"/>
      <c r="AK55" s="323" t="s">
        <v>545</v>
      </c>
      <c r="AL55" s="324"/>
      <c r="AM55" s="332">
        <v>1489453</v>
      </c>
      <c r="AN55" s="333">
        <v>158267</v>
      </c>
      <c r="AO55" s="334">
        <v>-40.4</v>
      </c>
      <c r="AP55" s="335">
        <v>167497</v>
      </c>
      <c r="AQ55" s="336">
        <v>-17.399999999999999</v>
      </c>
      <c r="AR55" s="337">
        <v>-23</v>
      </c>
    </row>
    <row r="56" spans="1:44" x14ac:dyDescent="0.15">
      <c r="A56" s="267"/>
      <c r="AK56" s="338"/>
      <c r="AL56" s="339" t="s">
        <v>543</v>
      </c>
      <c r="AM56" s="340">
        <v>61446</v>
      </c>
      <c r="AN56" s="341">
        <v>6529</v>
      </c>
      <c r="AO56" s="342">
        <v>-66.099999999999994</v>
      </c>
      <c r="AP56" s="343">
        <v>82571</v>
      </c>
      <c r="AQ56" s="344">
        <v>3.6</v>
      </c>
      <c r="AR56" s="345">
        <v>-69.7</v>
      </c>
    </row>
    <row r="57" spans="1:44" x14ac:dyDescent="0.15">
      <c r="A57" s="267"/>
      <c r="AK57" s="323" t="s">
        <v>546</v>
      </c>
      <c r="AL57" s="324"/>
      <c r="AM57" s="332">
        <v>1179700</v>
      </c>
      <c r="AN57" s="333">
        <v>126036</v>
      </c>
      <c r="AO57" s="334">
        <v>-20.399999999999999</v>
      </c>
      <c r="AP57" s="335">
        <v>190274</v>
      </c>
      <c r="AQ57" s="336">
        <v>13.6</v>
      </c>
      <c r="AR57" s="337">
        <v>-34</v>
      </c>
    </row>
    <row r="58" spans="1:44" x14ac:dyDescent="0.15">
      <c r="A58" s="267"/>
      <c r="AK58" s="338"/>
      <c r="AL58" s="339" t="s">
        <v>543</v>
      </c>
      <c r="AM58" s="340">
        <v>72798</v>
      </c>
      <c r="AN58" s="341">
        <v>7778</v>
      </c>
      <c r="AO58" s="342">
        <v>19.100000000000001</v>
      </c>
      <c r="AP58" s="343">
        <v>88584</v>
      </c>
      <c r="AQ58" s="344">
        <v>7.3</v>
      </c>
      <c r="AR58" s="345">
        <v>11.8</v>
      </c>
    </row>
    <row r="59" spans="1:44" x14ac:dyDescent="0.15">
      <c r="A59" s="267"/>
      <c r="AK59" s="323" t="s">
        <v>547</v>
      </c>
      <c r="AL59" s="324"/>
      <c r="AM59" s="332">
        <v>1139885</v>
      </c>
      <c r="AN59" s="333">
        <v>122279</v>
      </c>
      <c r="AO59" s="334">
        <v>-3</v>
      </c>
      <c r="AP59" s="335">
        <v>200194</v>
      </c>
      <c r="AQ59" s="336">
        <v>5.2</v>
      </c>
      <c r="AR59" s="337">
        <v>-8.1999999999999993</v>
      </c>
    </row>
    <row r="60" spans="1:44" x14ac:dyDescent="0.15">
      <c r="A60" s="267"/>
      <c r="AK60" s="338"/>
      <c r="AL60" s="339" t="s">
        <v>543</v>
      </c>
      <c r="AM60" s="340">
        <v>84976</v>
      </c>
      <c r="AN60" s="341">
        <v>9116</v>
      </c>
      <c r="AO60" s="342">
        <v>17.2</v>
      </c>
      <c r="AP60" s="343">
        <v>106422</v>
      </c>
      <c r="AQ60" s="344">
        <v>20.100000000000001</v>
      </c>
      <c r="AR60" s="345">
        <v>-2.9</v>
      </c>
    </row>
    <row r="61" spans="1:44" x14ac:dyDescent="0.15">
      <c r="A61" s="267"/>
      <c r="AK61" s="323" t="s">
        <v>548</v>
      </c>
      <c r="AL61" s="346"/>
      <c r="AM61" s="332">
        <v>1544689</v>
      </c>
      <c r="AN61" s="333">
        <v>163441</v>
      </c>
      <c r="AO61" s="334">
        <v>13.8</v>
      </c>
      <c r="AP61" s="335">
        <v>185941</v>
      </c>
      <c r="AQ61" s="347">
        <v>5.0999999999999996</v>
      </c>
      <c r="AR61" s="337">
        <v>8.6999999999999993</v>
      </c>
    </row>
    <row r="62" spans="1:44" x14ac:dyDescent="0.15">
      <c r="A62" s="267"/>
      <c r="AK62" s="338"/>
      <c r="AL62" s="339" t="s">
        <v>543</v>
      </c>
      <c r="AM62" s="340">
        <v>93915</v>
      </c>
      <c r="AN62" s="341">
        <v>9942</v>
      </c>
      <c r="AO62" s="342">
        <v>44.4</v>
      </c>
      <c r="AP62" s="343">
        <v>87334</v>
      </c>
      <c r="AQ62" s="344">
        <v>6.1</v>
      </c>
      <c r="AR62" s="345">
        <v>38.299999999999997</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row r="70" spans="1:46" hidden="1" x14ac:dyDescent="0.15"/>
    <row r="71" spans="1:46" hidden="1" x14ac:dyDescent="0.15"/>
    <row r="72" spans="1:46" hidden="1" x14ac:dyDescent="0.15"/>
    <row r="73" spans="1:46" hidden="1" x14ac:dyDescent="0.15"/>
  </sheetData>
  <sheetProtection algorithmName="SHA-512" hashValue="c6D7ODiu/qHDjWiNEnC5d/nvKTXlP372mk+UBbEEKqhTet9cetMpAwFxPnkkAzDYBEeS6jR/HOsO67anYCkq5w==" saltValue="ArYcQoXxw5ZUI4OC/3K10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9" scale="59" fitToHeight="5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1:DU121"/>
  <sheetViews>
    <sheetView showGridLines="0" view="pageBreakPreview" zoomScaleNormal="100" zoomScaleSheetLayoutView="100"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550</v>
      </c>
    </row>
    <row r="121" spans="125:125" ht="13.5" hidden="1" customHeight="1" x14ac:dyDescent="0.15">
      <c r="DU121" s="261"/>
    </row>
  </sheetData>
  <sheetProtection algorithmName="SHA-512" hashValue="9n06xmRgHa0kqutSV9RvbDMQA6zxieLzBniZYAY8L5UAiB0WCCVdvwN/85ZEggF+jSI3UwjSodw72qJEi4U0eg==" saltValue="7c1m3OpMW7ZeXAFZwCd7+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EL116"/>
  <sheetViews>
    <sheetView showGridLines="0" view="pageBreakPreview" zoomScaleNormal="100" zoomScaleSheetLayoutView="100"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551</v>
      </c>
    </row>
  </sheetData>
  <sheetProtection algorithmName="SHA-512" hashValue="f7bmLbxsH++YYDCNPjU44FvqTy4TgCqwlyaAePHjU4sWjxhC++g/Dr0r4Yhx6FCSVowNYd2dYj81+AtBFSiPzQ==" saltValue="r04eltxltnL0CQH9op6lOw==" spinCount="100000" sheet="1" objects="1" scenarios="1"/>
  <dataConsolidate/>
  <phoneticPr fontId="2"/>
  <printOptions horizontalCentered="1"/>
  <pageMargins left="0" right="0" top="0.39370078740157483" bottom="0.39370078740157483" header="0.19685039370078741" footer="0.19685039370078741"/>
  <pageSetup paperSize="9" scale="35" fitToHeight="50"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theme="7" tint="0.79998168889431442"/>
  </sheetPr>
  <dimension ref="B1:J50"/>
  <sheetViews>
    <sheetView showGridLines="0" view="pageBreakPreview"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43" t="s">
        <v>3</v>
      </c>
      <c r="D47" s="1143"/>
      <c r="E47" s="1144"/>
      <c r="F47" s="11">
        <v>16.63</v>
      </c>
      <c r="G47" s="12">
        <v>16.39</v>
      </c>
      <c r="H47" s="12">
        <v>17.38</v>
      </c>
      <c r="I47" s="12">
        <v>14.53</v>
      </c>
      <c r="J47" s="13">
        <v>16.93</v>
      </c>
    </row>
    <row r="48" spans="2:10" ht="57.75" customHeight="1" x14ac:dyDescent="0.15">
      <c r="B48" s="14"/>
      <c r="C48" s="1145" t="s">
        <v>4</v>
      </c>
      <c r="D48" s="1145"/>
      <c r="E48" s="1146"/>
      <c r="F48" s="15">
        <v>9.65</v>
      </c>
      <c r="G48" s="16">
        <v>6.1</v>
      </c>
      <c r="H48" s="16">
        <v>7.73</v>
      </c>
      <c r="I48" s="16">
        <v>7.82</v>
      </c>
      <c r="J48" s="17">
        <v>10.02</v>
      </c>
    </row>
    <row r="49" spans="2:10" ht="57.75" customHeight="1" thickBot="1" x14ac:dyDescent="0.2">
      <c r="B49" s="18"/>
      <c r="C49" s="1147" t="s">
        <v>5</v>
      </c>
      <c r="D49" s="1147"/>
      <c r="E49" s="1148"/>
      <c r="F49" s="19">
        <v>1.07</v>
      </c>
      <c r="G49" s="20" t="s">
        <v>557</v>
      </c>
      <c r="H49" s="20">
        <v>1.79</v>
      </c>
      <c r="I49" s="20" t="s">
        <v>558</v>
      </c>
      <c r="J49" s="21">
        <v>5.7</v>
      </c>
    </row>
    <row r="50" spans="2:10" ht="13.5" customHeight="1" x14ac:dyDescent="0.15"/>
  </sheetData>
  <sheetProtection algorithmName="SHA-512" hashValue="rPV6TdEz4FrqK/dHPodKU0NQR7ePoBIOkl0mNHipxhavXkXmXsnaU5yT8o4T0JPmglq+DFwVCoyKOfJWEt9rMQ==" saltValue="KTRVGtw01H6qJyNFp69bp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fitToHeight="5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実質収支比率等に係る経年分析!Print_Area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2022-09-15T00:03:40Z</cp:lastPrinted>
  <dcterms:created xsi:type="dcterms:W3CDTF">2022-02-02T07:47:06Z</dcterms:created>
  <dcterms:modified xsi:type="dcterms:W3CDTF">2022-09-15T00:24:30Z</dcterms:modified>
  <cp:category/>
</cp:coreProperties>
</file>